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/Desktop/"/>
    </mc:Choice>
  </mc:AlternateContent>
  <xr:revisionPtr revIDLastSave="0" documentId="8_{A02B2365-F847-6540-91E3-30C8C0AD9F33}" xr6:coauthVersionLast="47" xr6:coauthVersionMax="47" xr10:uidLastSave="{00000000-0000-0000-0000-000000000000}"/>
  <bookViews>
    <workbookView xWindow="780" yWindow="1000" windowWidth="27640" windowHeight="16440" xr2:uid="{0031E8EE-21DF-A447-864B-7422A1A0BEB6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8" i="1" l="1"/>
  <c r="D168" i="1"/>
  <c r="C168" i="1"/>
  <c r="E118" i="1"/>
  <c r="D118" i="1"/>
  <c r="C118" i="1"/>
  <c r="E114" i="1"/>
  <c r="D114" i="1"/>
  <c r="C114" i="1"/>
  <c r="E101" i="1"/>
  <c r="D101" i="1"/>
  <c r="C101" i="1"/>
  <c r="E93" i="1"/>
  <c r="D93" i="1"/>
  <c r="C93" i="1"/>
  <c r="E82" i="1"/>
  <c r="D82" i="1"/>
  <c r="C82" i="1"/>
  <c r="D43" i="1"/>
  <c r="C43" i="1"/>
  <c r="E37" i="1"/>
  <c r="D37" i="1"/>
  <c r="D5" i="1" s="1"/>
  <c r="D4" i="1" s="1"/>
  <c r="C37" i="1"/>
  <c r="E6" i="1"/>
  <c r="E5" i="1" s="1"/>
  <c r="E4" i="1" s="1"/>
  <c r="D6" i="1"/>
  <c r="C6" i="1"/>
  <c r="C5" i="1"/>
  <c r="C4" i="1" s="1"/>
</calcChain>
</file>

<file path=xl/sharedStrings.xml><?xml version="1.0" encoding="utf-8"?>
<sst xmlns="http://schemas.openxmlformats.org/spreadsheetml/2006/main" count="332" uniqueCount="331">
  <si>
    <t>АДРЕСНАЯ ИНВЕСТИЦИОННАЯ ПРОГРАММА ПЕРМСКОГО КРАЯ</t>
  </si>
  <si>
    <t>№ п/п</t>
  </si>
  <si>
    <t>Наименование объектов</t>
  </si>
  <si>
    <t>2023 год</t>
  </si>
  <si>
    <t>2024 год</t>
  </si>
  <si>
    <t>2025 год</t>
  </si>
  <si>
    <t>Всего по АИП</t>
  </si>
  <si>
    <t>Объекты капитального строительства общественной инфраструктуры Пермскго края</t>
  </si>
  <si>
    <t>1.1.</t>
  </si>
  <si>
    <t>Государственная программа Пермского края  «Качественное здравоохранение»</t>
  </si>
  <si>
    <t>1.1.1.</t>
  </si>
  <si>
    <t>Пермская краевая клиническая инфекционная больница, г. Пермь, 232 койки</t>
  </si>
  <si>
    <t>1.1.2.</t>
  </si>
  <si>
    <t>Стационар краевой психиатрической больницы (г. Пермь, Орджоникидзевский район), 260 коек</t>
  </si>
  <si>
    <t>1.1.3.</t>
  </si>
  <si>
    <t>Лечебный корпус, г. Чердынь, 50 коек</t>
  </si>
  <si>
    <t>1.1.4.</t>
  </si>
  <si>
    <t>Лечебный корпус с поликлиникой, с. Юрла, 42 койки / 130 посещений в смену, в т.ч. педиатрическое отделение 7 коек / 30 посещений в смену</t>
  </si>
  <si>
    <t>1.1.5.</t>
  </si>
  <si>
    <t>Хирургический корпус, г. Кудымкар, 80 коек</t>
  </si>
  <si>
    <t>1.1.6.</t>
  </si>
  <si>
    <t>Детская поликлиника в Мотовилихинском районе, г. Пермь, 350 посещений в смену</t>
  </si>
  <si>
    <t>1.1.7.</t>
  </si>
  <si>
    <t>Детская поликлиника, г. Кудымкар, 200 посещений в смену</t>
  </si>
  <si>
    <t>1.1.8.</t>
  </si>
  <si>
    <t>Комплекс районной больницы в п. Полазна, 46 коек / 200 посещений в смену</t>
  </si>
  <si>
    <t>1.1.9.</t>
  </si>
  <si>
    <t>Городская клиническая поликлиника, г. Пермь (Ленинский район), 400 посещений в смену</t>
  </si>
  <si>
    <t>1.1.10.</t>
  </si>
  <si>
    <t>Строительство многопрофильного лечебно-поликлинического корпуса с реконструкцией хирургического и лечебного корпусов ГБУЗ ПК "Пермский краевой онкологический диспансер", г. Пермь (Индустриальный район), 450 посещений в смену / 100 коек дневного стационара / 12 операционных</t>
  </si>
  <si>
    <t>1.1.11.</t>
  </si>
  <si>
    <t>Психоневрологический диспансер с дневным стационаром, г. Пермь (Свердловский район),</t>
  </si>
  <si>
    <t>1.1.12.</t>
  </si>
  <si>
    <t>Сельская врачебная амбулатория, р.п. Ныроб Чердынского городского округа, 40 посещений в смену</t>
  </si>
  <si>
    <t>1.1.13.</t>
  </si>
  <si>
    <t>Поликлиника, г. Чусовой, 400 посещений в смену</t>
  </si>
  <si>
    <t>1.1.14.</t>
  </si>
  <si>
    <t>Детская поликлиника, г. Чайковский, 60 посещений в смену</t>
  </si>
  <si>
    <t>1.1.15.</t>
  </si>
  <si>
    <t>Поликлинический фтизиопульмонологический корпус, г. Пермь (Индустриальный район), 500 посещений в смену</t>
  </si>
  <si>
    <t>1.1.16.</t>
  </si>
  <si>
    <t>Сельская врачебная амбулатория, р.п. Оверята Краснокамского городского округа, 40 посещений в смену</t>
  </si>
  <si>
    <t>1.1.17.</t>
  </si>
  <si>
    <t>Строительство хирургического корпуса с приемно-диагностическим отделением и двумя надземными переходами с благоустройством территории и реконструкцией инженерных сетей ГБУЗ ПК "ГКБ им. М.А. Тверье", г. Пермь (Индустриальный район), 400 коек</t>
  </si>
  <si>
    <t>1.1.18.</t>
  </si>
  <si>
    <t>Лечебный многопрофильный корпус в Орджоникидзевском районе г. Перми, 198 коек</t>
  </si>
  <si>
    <t>1.1.19.</t>
  </si>
  <si>
    <t>Поликлиника, с. Сива, 120 посещений в смену</t>
  </si>
  <si>
    <t>1.1.20.</t>
  </si>
  <si>
    <t>Поликлиника, р.п. Углеуральский городского округа "Город Губаха", 120 посещений в смену</t>
  </si>
  <si>
    <t>1.1.21.</t>
  </si>
  <si>
    <t>Детская поликлиника в Кировском районе, г. Пермь, 350 посещений в смену</t>
  </si>
  <si>
    <t>1.1.22.</t>
  </si>
  <si>
    <t>Детская поликлиника в Орджоникидзевском районе, г. Пермь, 200 посещений в смену</t>
  </si>
  <si>
    <t>1.1.23.</t>
  </si>
  <si>
    <t>Лечебный корпус центральной районной больницы в п. Октябрьский, 70 коек</t>
  </si>
  <si>
    <t>1.1.24.</t>
  </si>
  <si>
    <t>Поликлиника в д. Кондратово, Пермский край (Пермский муниципальный район), 450 посещений в смену</t>
  </si>
  <si>
    <t>1.1.25.</t>
  </si>
  <si>
    <t>Поликлиника в с. Фролы, Пермский край (Пермский муниципальный район), 200 посещений в смену</t>
  </si>
  <si>
    <t>1.1.26.</t>
  </si>
  <si>
    <t>Детская поликлиника, г. Оса, 100 посещений в смену</t>
  </si>
  <si>
    <t>1.1.27.</t>
  </si>
  <si>
    <t>Детская поликлиника в северной части г. Соликамска, 200 посещений в смену</t>
  </si>
  <si>
    <t>1.1.28.</t>
  </si>
  <si>
    <t>Поликлиника в микрорайоне Молодежный Орджоникидзевского района г. Пермь, 400 посещений в смену</t>
  </si>
  <si>
    <t>1.1.29.</t>
  </si>
  <si>
    <t>Поликлиника в микрорайоне Гайва Орджоникидзевского района г. Перми, 400 посещений в смену</t>
  </si>
  <si>
    <t>1.1.30.</t>
  </si>
  <si>
    <t>Строительство модульной газовой котельной  для детского санатория для больных туберкулезом «Ирень», 2,0 МВт</t>
  </si>
  <si>
    <t>1.2.</t>
  </si>
  <si>
    <t>Государственная программа «Социальная поддержка жителей Пермского края»</t>
  </si>
  <si>
    <t>1.2.1.</t>
  </si>
  <si>
    <t>Строительство детского реабилитационного центра в г. Перми (Ленинский район), 80 - 100 койко-мест / 1000 посещений в год</t>
  </si>
  <si>
    <t>1.2.2.</t>
  </si>
  <si>
    <t>Имущественный комплекс для реабилитации инвалидов в г. Перми: 1 этап - приобретение объектов недвижимого имущества; 2 этап - модернизация инженерного обеспечения и защита территории от негативных воздействий</t>
  </si>
  <si>
    <t>1.2.3.</t>
  </si>
  <si>
    <t>Геронтопсихиатрический центр, г. Кудымкар, 115 койко-мест</t>
  </si>
  <si>
    <t>1.2.4.</t>
  </si>
  <si>
    <t>Строительство мастерских по адресу: Пермский край, 
г. Пермь, ул. Светлогорская, 3, 40 человек</t>
  </si>
  <si>
    <t>1.2.5.</t>
  </si>
  <si>
    <t>Строительство мастерских по адресу: Пермский край, 
г. Добрянка, ул. Карла Маркса, 83, 40 человек</t>
  </si>
  <si>
    <t>1.3.</t>
  </si>
  <si>
    <t>Государственная программа Пермского края «Образование и молодежная политика»</t>
  </si>
  <si>
    <t>1.3.1.</t>
  </si>
  <si>
    <t>Строительство нового учебного корпуса и реставрация с приспособлением для современного использования главного учебного корпуса КГАПОУ "Пермский авиационный техникум имени А.Д. Швецова" (г. Пермь, Ленинский район), 1000 мест / 500 мест</t>
  </si>
  <si>
    <t>1.3.2.</t>
  </si>
  <si>
    <t>Реставрация и приспособление для современного использования учебного корпуса ГБПОУ "Пермский политехнический колледж им. Н.Г. Славянова", (г. Пермь, Мотовилихинский район), 9 652,9 кв. м</t>
  </si>
  <si>
    <t>1.3.3.</t>
  </si>
  <si>
    <t>Реконструкция здания мастерских с кузницей под учебный центр по термической обработке и деформации металлов ГБПОУ "Лысьвенский политехнический колледж" (г. Лысьва), 50 человек</t>
  </si>
  <si>
    <t>1.3.4.</t>
  </si>
  <si>
    <t>Строительство учебно-производственных мастерских по ветеринарии и механизации сельского хозяйства ГБПОУ "Коми-Пермяцкий агротехнический техникум" (г. Кудымкар), 75 учебных мест</t>
  </si>
  <si>
    <t>1.3.5.</t>
  </si>
  <si>
    <t>Строительство общежития КГАПОУ "Пермский авиационный техникум им. А.Д. Швецова" (г. Пермь, Ленинский район), 400 - 600 мест</t>
  </si>
  <si>
    <t>1.3.6.</t>
  </si>
  <si>
    <t>Строительство мастерских механизации сельского хозяйства ГБПОУ "Пермский агропромышленный техникум" (с. Бершеть), 25 учебных мест / 8 ед. сельхозтехники</t>
  </si>
  <si>
    <t>1.3.7.</t>
  </si>
  <si>
    <t>Строительство общежития ГБПОУ "Краевой политехнический колледж" (г. Чернушка), 400 мест</t>
  </si>
  <si>
    <t>1.3.8.</t>
  </si>
  <si>
    <t>Строительство спортивного комплекса ГБПОУ "Чайковский техникум промышленных технологий и управления" (г. Чайковский), 50 мест</t>
  </si>
  <si>
    <t>1.3.9.</t>
  </si>
  <si>
    <t>Строительство Центра выявления и поддержки одаренных детей (г. Пермь, Ленинский район), 200 учебных мест, 212 мест для проживания (интернат)</t>
  </si>
  <si>
    <t>1.3.10.</t>
  </si>
  <si>
    <t>Строительство спортивного зала ГБПОУ "Кизеловский политехнический техникум" (филиал в г. Александровск), 25 мест</t>
  </si>
  <si>
    <t>1.3.11.</t>
  </si>
  <si>
    <t>Учебно-производственные мастерские ГБПОУ "Кунгурский сельскохозяйственный колледж", 25 учебных мест / 8 единиц техники</t>
  </si>
  <si>
    <t>1.3.12.</t>
  </si>
  <si>
    <t>Строительство спортивного зала Лысьвенского филиала ГБПОУ "Уральский медицинский колледж", 25 мест</t>
  </si>
  <si>
    <t>1.3.13.</t>
  </si>
  <si>
    <t>Строительство спортивного зала ГБПОУ "Соликамский технологический колледж", 25 мест</t>
  </si>
  <si>
    <t>1.3.14.</t>
  </si>
  <si>
    <t>Строительство спортивного зала ГБПОУ "Пермский химико-технологический техникум", 300 человек / смена</t>
  </si>
  <si>
    <t>1.3.15.</t>
  </si>
  <si>
    <t>Строительство спортивного зала ГБПОУ "Краснокамский политехнический техникум", 25 мест</t>
  </si>
  <si>
    <t>1.3.16.</t>
  </si>
  <si>
    <t>Строительство общежития при ГБПОУ "Пермский базовый медицинский колледж", 200 мест</t>
  </si>
  <si>
    <t>1.3.17.</t>
  </si>
  <si>
    <t>Строительство лабораторного корпуса при ГБПОУ "Пермский базовый медицинский колледж", 200 учебных мест / 40 для административного персонала</t>
  </si>
  <si>
    <t>1.3.18.</t>
  </si>
  <si>
    <t>Строительство здания общежития КГАПОУ "Пермский строительный колледж", 150 мест</t>
  </si>
  <si>
    <t>1.3.19.</t>
  </si>
  <si>
    <t>Строительство лабораторного корпуса с мастерскими Бардымского филиала ГБПОУ "Краевой политехнический колледж", 60 учебных мест</t>
  </si>
  <si>
    <t>1.3.20.</t>
  </si>
  <si>
    <t>Учебно-производственные мастерские КГАПОУ "Добрянский гуманитарно-технологический техникум им. П.И. Сюзева", 65 учебных мест</t>
  </si>
  <si>
    <t>1.3.21.</t>
  </si>
  <si>
    <t>Общежитие для иногородних студентов в г. Чайковский, 400 мест</t>
  </si>
  <si>
    <t>1.3.22.</t>
  </si>
  <si>
    <t>Общежитие для иногородних студентов в г. Губаха, 250 мест</t>
  </si>
  <si>
    <t>1.3.23.</t>
  </si>
  <si>
    <t>Общежитие для иногородних студентов в п. Куеда, 80 мест</t>
  </si>
  <si>
    <t>1.3.24.</t>
  </si>
  <si>
    <t>Общежитие для иногородних студентов в с. Снежное Октябрьского городского округа, 80 мест</t>
  </si>
  <si>
    <t>1.3.25.</t>
  </si>
  <si>
    <t>Общежитие для иногородних студентов в п. Суксун, 80 мест</t>
  </si>
  <si>
    <t>1.3.26.</t>
  </si>
  <si>
    <t>Строительство лабораторного корпуса при ГБПОУ "Чайковский индустриальный колледж" (г. Чайковский), 275 учебных мест</t>
  </si>
  <si>
    <t>1.3.27.</t>
  </si>
  <si>
    <t>Строительство здания общеобразовательного учреждения по ул. Академика Веденеева (г. Пермь), 1050 мест</t>
  </si>
  <si>
    <t>1.3.28.</t>
  </si>
  <si>
    <t xml:space="preserve">Строительство школы в  с. Гамово Пермского муниципального района, 825 мест </t>
  </si>
  <si>
    <t>1.3.29.</t>
  </si>
  <si>
    <t>Строительство школы в с. Култаево Пермского муниципального района, 825 мест</t>
  </si>
  <si>
    <t>1.3.30.</t>
  </si>
  <si>
    <t>Строительство школы в с. Лобаново Пермского муниципального района, 825 мест</t>
  </si>
  <si>
    <t>1.3.31.</t>
  </si>
  <si>
    <t>Строительство школы в д. Кондратово Пермского муниципального района, 1100 мест</t>
  </si>
  <si>
    <t>1.3.32.</t>
  </si>
  <si>
    <t>Строительство здания общеобразовательного учреждения по адресу: г. Пермь, ул. Ветлужская, 1050 мест</t>
  </si>
  <si>
    <t>1.3.33.</t>
  </si>
  <si>
    <t>Строительство здания общеобразовательного учреждения по ул. Милиционера Власова (г. Пермь), 1050 мест</t>
  </si>
  <si>
    <t>1.3.34.</t>
  </si>
  <si>
    <t>Строительство школы по ул. Кронштадтская г. Перми, 1050 мест</t>
  </si>
  <si>
    <t>1.3.35.</t>
  </si>
  <si>
    <t>Приобретение объектов недвижимого имущества для размещения Регионального молодежного центра</t>
  </si>
  <si>
    <t>1.3.36.</t>
  </si>
  <si>
    <t>Строительство учебного корпуса при ГБПОУ «Березниковский политехнический техникум», 500 мест</t>
  </si>
  <si>
    <t>1.3.37.</t>
  </si>
  <si>
    <t>Общежитие для иногородних студентов в г.Березники, 400 мест</t>
  </si>
  <si>
    <t>1.3.38.</t>
  </si>
  <si>
    <t xml:space="preserve">Современный межвузовский многофункциональный студенческий кампус в городе Перми </t>
  </si>
  <si>
    <t>1.4.</t>
  </si>
  <si>
    <t>Государственная программа Пермского края "Пермский край - территория культуры"</t>
  </si>
  <si>
    <t>1.4.1.</t>
  </si>
  <si>
    <t>Строительство новой сцены для ГКБУК "Пермский академический театр оперы и балета им. П.И. Чайковского" (г. Пермь, Ленинский район), 1250 - 1350 мест</t>
  </si>
  <si>
    <t>1.4.2.</t>
  </si>
  <si>
    <t>Культурно-рекреационное пространство, г. Пермь (Ленинский район):</t>
  </si>
  <si>
    <t>1.4.2.1</t>
  </si>
  <si>
    <t>1 этап: здание Пермской государственной художественной галереи, 21,6 тыс. кв. м</t>
  </si>
  <si>
    <t>1.4.2.2</t>
  </si>
  <si>
    <t>2 этап: приспособление объекта культурного наследия "Корпус производственных железнодорожных мастерских" для современного использования под музейно-культурный комплекс, 20325 кв. м</t>
  </si>
  <si>
    <t>1.4.2.3</t>
  </si>
  <si>
    <t>3 этап: благоустройство территории</t>
  </si>
  <si>
    <t>1.4.2.4</t>
  </si>
  <si>
    <t>4 этап: линейные объекты, сети инженерно-технического обеспечения</t>
  </si>
  <si>
    <t>1.4.3.</t>
  </si>
  <si>
    <t>Зоопарк в г. Перми (Индустриальный район), 500000 посещений в год</t>
  </si>
  <si>
    <t>1.4.4.</t>
  </si>
  <si>
    <t>Приспособление для современного использования объекта культурного наследия регионального значения "Администрация области и КДЦ" (большого зрительного зала филармонии) (г. Пермь, Ленинский район), 830 мест</t>
  </si>
  <si>
    <t>1.4.5.</t>
  </si>
  <si>
    <t>Краевая музыкальная школа (г. Пермь, Дзержинский район), 350 учебных мест, 100 мест для проживания (интернат)</t>
  </si>
  <si>
    <t>1.4.6.</t>
  </si>
  <si>
    <t>Строительство дома культуры по адресу: Пермский край, г. Красновишерск, ул. Дзержинского, 9б, 300 мест, 200 чел. / сутки</t>
  </si>
  <si>
    <t>1.5.</t>
  </si>
  <si>
    <t>Государственная программа Пермского края "Спортивное Прикамье"</t>
  </si>
  <si>
    <t>1.5.1.</t>
  </si>
  <si>
    <t>Ледовый дворец спорта "Региональный центр по фигурному катанию" (г. Пермь, Дзержинский район), 250 мест</t>
  </si>
  <si>
    <t>1.5.2.</t>
  </si>
  <si>
    <t>Санно-бобслейная трасса с искусственным намораживанием льда (г. Чусовой), 20 человек в смену</t>
  </si>
  <si>
    <t>1.5.3.</t>
  </si>
  <si>
    <t>Ледовая арена в городе Перми (Мотовилихинский район), 790 мест</t>
  </si>
  <si>
    <t>1.5.4.</t>
  </si>
  <si>
    <t>Многофункциональный спортивный комплекс с универсальными спортивными залами стадиона "Энергия" (г. Пермь, Ленинский район), 567 мест, 240 человек в смену</t>
  </si>
  <si>
    <t>1.5.5.</t>
  </si>
  <si>
    <t>Реконструкция лыжно-биатлонного комплекса с лыжероллерной трассой в г. Перми (Мотовилихинский район), 240 человек в смену</t>
  </si>
  <si>
    <t>1.5.6.</t>
  </si>
  <si>
    <t>Многофункциональная спортивная арена (г. Пермь, Дзержинский район), 10500 посадочных мест</t>
  </si>
  <si>
    <t>1.5.7.</t>
  </si>
  <si>
    <t>Линейные сооружения (газопровод высокого давления 2 категории и низкого давления. Газоснабжение котлов наружного размещения. Тепловые сети) для объекта "Реконструкция одноэтажного отдельно стоящего здания спортзала из кирпича с холодным пристроем, расположенного на территории КГАУ ДОД по зимним видам спорта "СДЮСШОР "Огонек", Пермский край, г. Чусовой, ул. Ударника, д. 28, 385 м</t>
  </si>
  <si>
    <t>1.6.</t>
  </si>
  <si>
    <t>Государственная программа Пермского края "Безопасный регион"</t>
  </si>
  <si>
    <t>1.6.1.</t>
  </si>
  <si>
    <t>Пожарное депо на 2 выезда в г. Соликамске (микрорайон Клестовка), 2 выезда</t>
  </si>
  <si>
    <t>1.6.2.</t>
  </si>
  <si>
    <t>Пожарное депо на 2 выезда в с. Частые Частинского муниципального района, 2 выезда</t>
  </si>
  <si>
    <t>1.6.3.</t>
  </si>
  <si>
    <t>Пожарное депо 1 типа на 6 выездов в г. Перми (микрорайон Вышка-2) (Мотовилихинский район), 6 выездов</t>
  </si>
  <si>
    <t>1.6.3.1.</t>
  </si>
  <si>
    <t>1 этап: строительство пожарного депо I типа на 6 выездов в г. Перми (микрорайон Вышка-2), 6 выездов</t>
  </si>
  <si>
    <t>1.6.3.2.</t>
  </si>
  <si>
    <t>2 этап: закрытый тренировочный комплекс для круглогодичных занятий по пожарно-прикладному спорту и физической подготовке в г. Перми (микрорайон Вышка-2), 1500 кв. м</t>
  </si>
  <si>
    <t>1.6.4.</t>
  </si>
  <si>
    <t>Пожарное депо на 4 выезда в г. Чердыни, 4 выезда</t>
  </si>
  <si>
    <t>1.6.5.</t>
  </si>
  <si>
    <t>Пожарное депо на 2 выезда в с. Лобаново Лобановского сельского поселения Пермского муниципального района, 2 выезда</t>
  </si>
  <si>
    <t>1.6.6.</t>
  </si>
  <si>
    <t>Пожарное депо на 2 выезда в микрорайоне Голованово г. Перми, 2 выезда</t>
  </si>
  <si>
    <t>1.6.7.</t>
  </si>
  <si>
    <t>Пожарное депо на 2 выезда в микрорайоне Новобродовский, г. Пермь, 2 выезда</t>
  </si>
  <si>
    <t>1.6.8.</t>
  </si>
  <si>
    <t>Судебный участок мирового судьи Кочевского судебного района Пермского края, 245 кв. м</t>
  </si>
  <si>
    <t>1.6.9.</t>
  </si>
  <si>
    <t>Пожарное депо II типа на 4 выезда, г. Пермь, ул. Вильямса 44,  4 выезда</t>
  </si>
  <si>
    <t>1.6.10.</t>
  </si>
  <si>
    <t>Пожарное депо на 2 выезда в п. Красный Восход Усть-Качкинского сельского поселения/ (Пермский район), 2 выезда</t>
  </si>
  <si>
    <t>1.7.</t>
  </si>
  <si>
    <t>Государственная программа Пермского края «Экология»</t>
  </si>
  <si>
    <t>1.7.1.</t>
  </si>
  <si>
    <t>Берегоукрепление Воткинского водохранилища в районе с. Усть-Качка (III очередь) Пермского района Пермского края, 497,55 м</t>
  </si>
  <si>
    <t>1.7.2.</t>
  </si>
  <si>
    <t>Визит-центр особо охраняемых природных территорий Пермского края, 70 тыс.чел.в год</t>
  </si>
  <si>
    <t>1.7.3.</t>
  </si>
  <si>
    <t>Приобретение недвижимого имущества, расположенного по адресу: Пермский край, Юрлинский м.о., с. Юрла, ул. Стефана Великопермского, зд.16</t>
  </si>
  <si>
    <t>Объекты автодорожного строительства Пермского края</t>
  </si>
  <si>
    <t xml:space="preserve"> Государственная программа "Развитие транспортной системы"</t>
  </si>
  <si>
    <t>2.1.</t>
  </si>
  <si>
    <t>Реконструкция участка шоссе Космонавтов от ул. Архитектора Свиязева до моста через р. Мулянка включительно со строительством транспортной развязки в двух уровнях на пересечении с ул. Промышленной и ул. Оверятской (2,25 км оценочно)</t>
  </si>
  <si>
    <t>2.2.</t>
  </si>
  <si>
    <t>Автомобильная дорога "Кунгур - Соликамск", участок Березники - Соликамск, км 292+560 - 313+100 (19,526 км / 106,8 п. м)</t>
  </si>
  <si>
    <t>2.3.</t>
  </si>
  <si>
    <t>Устройство дополнительных полос движения в сторону подъема на автомобильных дорогах Пермского края (в Добрянском, Чусовском, Осинском, Краснокамском, Ильинском, Еловском, Куединском, Чайковском, Пермском районах и г. Березники) (44,878 км (оценочно)</t>
  </si>
  <si>
    <t>2.4.</t>
  </si>
  <si>
    <t>Строительство надземных пешеходных переходов через автомобильные дороги Пермского края (в г. Перми, Добрянском, Пермском районах) (4 шт.)</t>
  </si>
  <si>
    <t>2.5.</t>
  </si>
  <si>
    <t>Мостовой переход через реку Вильва на участке км 141 - км 143+500 автомобильной дороги Кунгур - Соликамск в Чусовском районе (7,906 км)</t>
  </si>
  <si>
    <t>2.6.</t>
  </si>
  <si>
    <t>Реконструкция мостового перехода через р. Козым на км 21+944 автомобильной дороги Карагай - Нердва - Ст. Пашня в Карагайском районе Пермского края (24,5 п. м)</t>
  </si>
  <si>
    <t>2.7.</t>
  </si>
  <si>
    <t>Реконструкция мостового перехода через р. Ившиха на км 68+323 автомобильной дороги Болгары - Ю.-Камский - Крылово в Осинском районе Пермского края (29,5 п. м)</t>
  </si>
  <si>
    <t>2.8.</t>
  </si>
  <si>
    <t>Реконструкция мостового перехода через р. Лариха на км 17+996 автомобильной дороги Оханск - Б. Соснова в Оханском районе Пермского края (13,0 п. м (оценочно))</t>
  </si>
  <si>
    <t>2.9.</t>
  </si>
  <si>
    <t>Реконструкция мостового перехода через р. Осиновка на км 20+478 автомобильной дороги Оханск - Б. Соснова в Оханском районе Пермского края (17,1 п. м (оценочно))</t>
  </si>
  <si>
    <t>2.10.</t>
  </si>
  <si>
    <t>Мероприятия по строительству (реконструкции) автомобильных дорог (участков автомобильных дорог и (или) искусственных дорожных сооружений), реализуемые с применением механизмов государственно-частного партнерства по объекту "Строительство, реконструкция и эксплуатация автомобильных дорог "Пермь - Березники" 020+639 - 022+390, "Пермь - Березники" 022+390 - 025+768 и "Восточный обход г. Перми" 000+000 - 009+753 1 п.к." на основе концессионного соглашения, в том числе:</t>
  </si>
  <si>
    <t>2.10.1.</t>
  </si>
  <si>
    <t>Автомобильная дорога Восточный обход г. Перми 000+000 - 009+753 1 п.к. (на участке 000+000 - 004+050) (4,1 км / 73,05 п. м)</t>
  </si>
  <si>
    <t>2.10.2.</t>
  </si>
  <si>
    <t>Автомобильная дорога Пермь - Березники 022+390 - 025+768 (3,68 км / 3258,2 п. м)</t>
  </si>
  <si>
    <t>2.10.3.</t>
  </si>
  <si>
    <t>Автомобильная дорога Пермь - Березники 020+639 - 022+390 (1,5 км / 89,28 п. м)</t>
  </si>
  <si>
    <t>2.11.</t>
  </si>
  <si>
    <t>Реконструкция автомобильных дорог "Ощепково - В. Кондас", км 0 - 27+415, "Городище - Шемейный", км 0 - 10+140, "Подъезд к д. Ощепково", км 0 - 1+410 (30,421 км)</t>
  </si>
  <si>
    <t>2.12.</t>
  </si>
  <si>
    <t>Строительство съезда с автомобильной дороги "Обход г. Чусового" к микрорайону "Дальний Восток" г. Чусового Пермского края (1,2 км)</t>
  </si>
  <si>
    <t>2.13.</t>
  </si>
  <si>
    <t>Реконструкция ул. Мичурина от автомобильной дороги Кунгур - Соликамск км 313+100 до автомобильной дороги Обход г. Соликамска км 000+000 (1,701 км)</t>
  </si>
  <si>
    <t>2.14.</t>
  </si>
  <si>
    <t>Строительство автомобильной дороги «Северный обход г. Перми» (53,19 км / 2144,8 пм)</t>
  </si>
  <si>
    <t>2.15.</t>
  </si>
  <si>
    <t>Реконструкция автомобильной дороги Пермь - Березники на участке км 176+300 - км 178+300 с устройством кольцевой развязки на км 176+300 (2,0 км (оценочно))</t>
  </si>
  <si>
    <t>2.16.</t>
  </si>
  <si>
    <t>Строительство автомобильной дороги Кунья - Губаха в Добрянском и Губахинском районах Пермского края (54 км (оценочно))</t>
  </si>
  <si>
    <t>2.17.</t>
  </si>
  <si>
    <t>Реконструкция автомобильной дороги Барда – Куеда, км 15 – км 53 в Бардымском и Куединском районах Пермского края (14,461 км (оценочно))</t>
  </si>
  <si>
    <t>2.18.</t>
  </si>
  <si>
    <t>Строительство дополнительного выезда с промышленного узла "ОСЕНЦЫ" г. Перми (3,3 км (оценочно))</t>
  </si>
  <si>
    <t>2.19.</t>
  </si>
  <si>
    <t>Строительство автомобильной дороги "Переход ул. Строителей от ул. Куфонина до ул. Стахановская" (7,0 км (оценочно))</t>
  </si>
  <si>
    <t>2.19.1.</t>
  </si>
  <si>
    <t>Строительство автомобильной дороги "Переход ул. Строителей - площадь Гайдара" (3,88 км (оценочно)</t>
  </si>
  <si>
    <t>3 989 243,9</t>
  </si>
  <si>
    <t>1 003 602,5</t>
  </si>
  <si>
    <t>2.19.2</t>
  </si>
  <si>
    <t>Строительство автомобильной дороги "Переход ул. Строителей от площади Гайдара до ул. Стахановская" (3,12 км (оценочно))</t>
  </si>
  <si>
    <t>2.20.</t>
  </si>
  <si>
    <t>Строительство автомобильной дороги "Переход ул. Старцева - пр. Октябрят - ул. Целинной" (6,9 км (оценочно))</t>
  </si>
  <si>
    <t>2.20.1</t>
  </si>
  <si>
    <t>Этап. 1. Участок ул. Уинская от ул. Юрша до ул. Грибоедова</t>
  </si>
  <si>
    <t>2.20.2</t>
  </si>
  <si>
    <t>Этап 2. Участок от ул. Грибоедова до моста через р. Чукулайка</t>
  </si>
  <si>
    <t>1 721 742,9</t>
  </si>
  <si>
    <t>2.21.</t>
  </si>
  <si>
    <t>Реконструкция автомобильной дороги Пермь - Березники на участке км 170+800 - км 176+300 (5,5 км (оценочно))</t>
  </si>
  <si>
    <t>2.22.</t>
  </si>
  <si>
    <t>Строительство транспортной развязки в разных уровнях на пересечении ул. Углеуральской и Транссибирской магистрали в г. Перми (87 п. м. оценочно)</t>
  </si>
  <si>
    <t>2.23.</t>
  </si>
  <si>
    <t>Реконструкция транспортной развязки в разных уровнях на пересечении ул. Вишерской и Транссибирской магистрали в г. Перми (64 п. м. оценочно)</t>
  </si>
  <si>
    <t>2.24.</t>
  </si>
  <si>
    <t>Реконструкция автомобильной дороги "Пермь - Березники", участок км 46 - км 58 (12 км (оценочно))</t>
  </si>
  <si>
    <t>2.25.</t>
  </si>
  <si>
    <t>Реконструкция автомобильных дорог "Пермь Ильинский", "Пермь - Ильинский - Хохловка" (1,1 км (оценочно))</t>
  </si>
  <si>
    <t>2.26.</t>
  </si>
  <si>
    <t>Реконструкция ул. Соликамская г. Перми от ул. Первомайской до пл. Восстания (9,3 км (оценочно))</t>
  </si>
  <si>
    <t>2.27.</t>
  </si>
  <si>
    <t>Автомобильная дорога "Восточный обход г. Перми" (II очередь), за исключением участка км 0 - км 9 1 п. к. (на участке 000+000 - 004+050) (26,185 км/583,15 п. м)</t>
  </si>
  <si>
    <t>2.28.</t>
  </si>
  <si>
    <t>Автомобильная дорога Пермь - Березники (обход п. Полазна) (6,47 / 171,85)</t>
  </si>
  <si>
    <t>2.29.</t>
  </si>
  <si>
    <t>Строительство автомобильной дороги "Обход п. Октябрьский" с путепроводом через ж.д. пути в Октябрьском районе Пермского края (7,29 км)</t>
  </si>
  <si>
    <t>2.30.</t>
  </si>
  <si>
    <t>Мостовой переход через р. Кама в створе ул. Крисанова с подходами (11,95 км / 1159 п. м)</t>
  </si>
  <si>
    <t>2.31.</t>
  </si>
  <si>
    <t>Строительство автомобильной дороги по ул. Крисанова от шоссе Космонавтов до ул. Пушкина (2,3 км (оценочно))</t>
  </si>
  <si>
    <t>2.32.</t>
  </si>
  <si>
    <t>Строительство дополнительного выезда с территории 
для размещения особой экономической зоны промышленно-производственного типа (Осенцы)</t>
  </si>
  <si>
    <t>2.33.</t>
  </si>
  <si>
    <t>Строительство укрепительных, противоэрозионных и берегозащитных сооружений на автомобильной дороге "Чердынь - Ныроб", участок км 10+100 - км 10+800</t>
  </si>
  <si>
    <t>2.34.</t>
  </si>
  <si>
    <t>Реконструкция ул. Встречная г. Перми от ул. Подлесной до шоссе Космонавтов (3,7 км оценочно)</t>
  </si>
  <si>
    <t>2.35.</t>
  </si>
  <si>
    <t>Строительство выезда из д. Кондратово Пермского края с устройством транспортной развязки в разных уровнях на пересечении с ул. Строителей (2 км оценочно)</t>
  </si>
  <si>
    <t>2.36.</t>
  </si>
  <si>
    <t>Реконструкция участка шоссе Космонавтов от ул. Власова до ул. Плеханова с устройством транспортной развязки в разных уровнях</t>
  </si>
  <si>
    <t>2.37.</t>
  </si>
  <si>
    <t>Строительство автомобильной дороги к верхнему кластеру Всесезонного курорта «Губаха» до вершины г. Крестовая с обустройством парковок.
(Оценочно - 3,3 км/ 150 машино-мест)</t>
  </si>
  <si>
    <t>2.38.</t>
  </si>
  <si>
    <t>Реконструкция ул. Карпинского от ул. Мира до шоссе Космонавтов
(Оценочно - 0,97 км/ 97,64 п.м.)</t>
  </si>
  <si>
    <t>Объекты капитального строительства и (или) объекты недвижимого имущества, строительство (приобретение) которых осуществляется юридическими лицами, не являющимися государственными учреждениями и государственными унитарными предприятиями, за счет бюджетных инвестиций</t>
  </si>
  <si>
    <t xml:space="preserve"> Государственная программа "Экономическая политика и инновационное развитие"</t>
  </si>
  <si>
    <t>Объекты капитального строительства и (или) объекты недвижимого имущества, строительство (приобретение) которых осуществляется государственными краевыми унитарными предприятиями за счет бюджетных ассигнований, предоставляемых на осуществление капитальных вложений</t>
  </si>
  <si>
    <t>Объекты жилищного строительства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</si>
</sst>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6" formatCode="0.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</cellStyleXfs>
  <cellXfs count="39">
    <xf numFmtId="0" fontId="0" fillId="0" borderId="0" xfId="0"/>
    <xf numFmtId="0" fontId="2" fillId="0" borderId="0" xfId="2"/>
    <xf numFmtId="0" fontId="3" fillId="0" borderId="0" xfId="2" applyFont="1" applyAlignment="1">
      <alignment horizontal="center" wrapText="1"/>
    </xf>
    <xf numFmtId="164" fontId="4" fillId="2" borderId="1" xfId="2" applyNumberFormat="1" applyFont="1" applyFill="1" applyBorder="1" applyAlignment="1">
      <alignment horizontal="left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3" fontId="3" fillId="0" borderId="2" xfId="2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right" vertical="center" wrapText="1"/>
    </xf>
    <xf numFmtId="14" fontId="9" fillId="0" borderId="1" xfId="2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5" borderId="1" xfId="2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/>
    </xf>
    <xf numFmtId="49" fontId="11" fillId="2" borderId="1" xfId="3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11" fillId="2" borderId="7" xfId="3" applyFont="1" applyFill="1" applyBorder="1" applyAlignment="1">
      <alignment horizontal="center" vertical="center"/>
    </xf>
    <xf numFmtId="49" fontId="11" fillId="2" borderId="7" xfId="3" applyNumberFormat="1" applyFont="1" applyFill="1" applyBorder="1" applyAlignment="1">
      <alignment horizontal="left" vertical="center" wrapText="1"/>
    </xf>
    <xf numFmtId="16" fontId="9" fillId="0" borderId="1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66" fontId="12" fillId="0" borderId="1" xfId="2" applyNumberFormat="1" applyFont="1" applyBorder="1" applyAlignment="1">
      <alignment horizontal="right" vertical="center" wrapText="1"/>
    </xf>
  </cellXfs>
  <cellStyles count="4">
    <cellStyle name="Comma" xfId="1" builtinId="3"/>
    <cellStyle name="Excel Built-in Normal" xfId="2" xr:uid="{DAEF7458-2D21-7342-8E78-24EFBCC1A37F}"/>
    <cellStyle name="Normal" xfId="0" builtinId="0"/>
    <cellStyle name="Обычный 10" xfId="3" xr:uid="{96A4A9E3-B97E-B047-B160-D5B34CC81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A49D-40E1-DF41-BA9D-606DB71C3FAC}">
  <dimension ref="A1:E190"/>
  <sheetViews>
    <sheetView tabSelected="1" workbookViewId="0">
      <selection sqref="A1:XFD1048576"/>
    </sheetView>
  </sheetViews>
  <sheetFormatPr baseColWidth="10" defaultColWidth="8.6640625" defaultRowHeight="15" x14ac:dyDescent="0.2"/>
  <cols>
    <col min="1" max="1" width="11.1640625" style="1" customWidth="1"/>
    <col min="2" max="2" width="68.83203125" style="1" customWidth="1"/>
    <col min="3" max="3" width="18" style="1" customWidth="1"/>
    <col min="4" max="4" width="14.6640625" style="1" customWidth="1"/>
    <col min="5" max="5" width="14.83203125" style="1" customWidth="1"/>
    <col min="6" max="6" width="8.6640625" style="1"/>
    <col min="7" max="9" width="11" style="1" bestFit="1" customWidth="1"/>
    <col min="10" max="256" width="8.6640625" style="1"/>
    <col min="257" max="257" width="11.1640625" style="1" customWidth="1"/>
    <col min="258" max="258" width="68.83203125" style="1" customWidth="1"/>
    <col min="259" max="259" width="18" style="1" customWidth="1"/>
    <col min="260" max="260" width="14.6640625" style="1" customWidth="1"/>
    <col min="261" max="261" width="14.83203125" style="1" customWidth="1"/>
    <col min="262" max="262" width="8.6640625" style="1"/>
    <col min="263" max="265" width="11" style="1" bestFit="1" customWidth="1"/>
    <col min="266" max="512" width="8.6640625" style="1"/>
    <col min="513" max="513" width="11.1640625" style="1" customWidth="1"/>
    <col min="514" max="514" width="68.83203125" style="1" customWidth="1"/>
    <col min="515" max="515" width="18" style="1" customWidth="1"/>
    <col min="516" max="516" width="14.6640625" style="1" customWidth="1"/>
    <col min="517" max="517" width="14.83203125" style="1" customWidth="1"/>
    <col min="518" max="518" width="8.6640625" style="1"/>
    <col min="519" max="521" width="11" style="1" bestFit="1" customWidth="1"/>
    <col min="522" max="768" width="8.6640625" style="1"/>
    <col min="769" max="769" width="11.1640625" style="1" customWidth="1"/>
    <col min="770" max="770" width="68.83203125" style="1" customWidth="1"/>
    <col min="771" max="771" width="18" style="1" customWidth="1"/>
    <col min="772" max="772" width="14.6640625" style="1" customWidth="1"/>
    <col min="773" max="773" width="14.83203125" style="1" customWidth="1"/>
    <col min="774" max="774" width="8.6640625" style="1"/>
    <col min="775" max="777" width="11" style="1" bestFit="1" customWidth="1"/>
    <col min="778" max="1024" width="8.6640625" style="1"/>
    <col min="1025" max="1025" width="11.1640625" style="1" customWidth="1"/>
    <col min="1026" max="1026" width="68.83203125" style="1" customWidth="1"/>
    <col min="1027" max="1027" width="18" style="1" customWidth="1"/>
    <col min="1028" max="1028" width="14.6640625" style="1" customWidth="1"/>
    <col min="1029" max="1029" width="14.83203125" style="1" customWidth="1"/>
    <col min="1030" max="1030" width="8.6640625" style="1"/>
    <col min="1031" max="1033" width="11" style="1" bestFit="1" customWidth="1"/>
    <col min="1034" max="1280" width="8.6640625" style="1"/>
    <col min="1281" max="1281" width="11.1640625" style="1" customWidth="1"/>
    <col min="1282" max="1282" width="68.83203125" style="1" customWidth="1"/>
    <col min="1283" max="1283" width="18" style="1" customWidth="1"/>
    <col min="1284" max="1284" width="14.6640625" style="1" customWidth="1"/>
    <col min="1285" max="1285" width="14.83203125" style="1" customWidth="1"/>
    <col min="1286" max="1286" width="8.6640625" style="1"/>
    <col min="1287" max="1289" width="11" style="1" bestFit="1" customWidth="1"/>
    <col min="1290" max="1536" width="8.6640625" style="1"/>
    <col min="1537" max="1537" width="11.1640625" style="1" customWidth="1"/>
    <col min="1538" max="1538" width="68.83203125" style="1" customWidth="1"/>
    <col min="1539" max="1539" width="18" style="1" customWidth="1"/>
    <col min="1540" max="1540" width="14.6640625" style="1" customWidth="1"/>
    <col min="1541" max="1541" width="14.83203125" style="1" customWidth="1"/>
    <col min="1542" max="1542" width="8.6640625" style="1"/>
    <col min="1543" max="1545" width="11" style="1" bestFit="1" customWidth="1"/>
    <col min="1546" max="1792" width="8.6640625" style="1"/>
    <col min="1793" max="1793" width="11.1640625" style="1" customWidth="1"/>
    <col min="1794" max="1794" width="68.83203125" style="1" customWidth="1"/>
    <col min="1795" max="1795" width="18" style="1" customWidth="1"/>
    <col min="1796" max="1796" width="14.6640625" style="1" customWidth="1"/>
    <col min="1797" max="1797" width="14.83203125" style="1" customWidth="1"/>
    <col min="1798" max="1798" width="8.6640625" style="1"/>
    <col min="1799" max="1801" width="11" style="1" bestFit="1" customWidth="1"/>
    <col min="1802" max="2048" width="8.6640625" style="1"/>
    <col min="2049" max="2049" width="11.1640625" style="1" customWidth="1"/>
    <col min="2050" max="2050" width="68.83203125" style="1" customWidth="1"/>
    <col min="2051" max="2051" width="18" style="1" customWidth="1"/>
    <col min="2052" max="2052" width="14.6640625" style="1" customWidth="1"/>
    <col min="2053" max="2053" width="14.83203125" style="1" customWidth="1"/>
    <col min="2054" max="2054" width="8.6640625" style="1"/>
    <col min="2055" max="2057" width="11" style="1" bestFit="1" customWidth="1"/>
    <col min="2058" max="2304" width="8.6640625" style="1"/>
    <col min="2305" max="2305" width="11.1640625" style="1" customWidth="1"/>
    <col min="2306" max="2306" width="68.83203125" style="1" customWidth="1"/>
    <col min="2307" max="2307" width="18" style="1" customWidth="1"/>
    <col min="2308" max="2308" width="14.6640625" style="1" customWidth="1"/>
    <col min="2309" max="2309" width="14.83203125" style="1" customWidth="1"/>
    <col min="2310" max="2310" width="8.6640625" style="1"/>
    <col min="2311" max="2313" width="11" style="1" bestFit="1" customWidth="1"/>
    <col min="2314" max="2560" width="8.6640625" style="1"/>
    <col min="2561" max="2561" width="11.1640625" style="1" customWidth="1"/>
    <col min="2562" max="2562" width="68.83203125" style="1" customWidth="1"/>
    <col min="2563" max="2563" width="18" style="1" customWidth="1"/>
    <col min="2564" max="2564" width="14.6640625" style="1" customWidth="1"/>
    <col min="2565" max="2565" width="14.83203125" style="1" customWidth="1"/>
    <col min="2566" max="2566" width="8.6640625" style="1"/>
    <col min="2567" max="2569" width="11" style="1" bestFit="1" customWidth="1"/>
    <col min="2570" max="2816" width="8.6640625" style="1"/>
    <col min="2817" max="2817" width="11.1640625" style="1" customWidth="1"/>
    <col min="2818" max="2818" width="68.83203125" style="1" customWidth="1"/>
    <col min="2819" max="2819" width="18" style="1" customWidth="1"/>
    <col min="2820" max="2820" width="14.6640625" style="1" customWidth="1"/>
    <col min="2821" max="2821" width="14.83203125" style="1" customWidth="1"/>
    <col min="2822" max="2822" width="8.6640625" style="1"/>
    <col min="2823" max="2825" width="11" style="1" bestFit="1" customWidth="1"/>
    <col min="2826" max="3072" width="8.6640625" style="1"/>
    <col min="3073" max="3073" width="11.1640625" style="1" customWidth="1"/>
    <col min="3074" max="3074" width="68.83203125" style="1" customWidth="1"/>
    <col min="3075" max="3075" width="18" style="1" customWidth="1"/>
    <col min="3076" max="3076" width="14.6640625" style="1" customWidth="1"/>
    <col min="3077" max="3077" width="14.83203125" style="1" customWidth="1"/>
    <col min="3078" max="3078" width="8.6640625" style="1"/>
    <col min="3079" max="3081" width="11" style="1" bestFit="1" customWidth="1"/>
    <col min="3082" max="3328" width="8.6640625" style="1"/>
    <col min="3329" max="3329" width="11.1640625" style="1" customWidth="1"/>
    <col min="3330" max="3330" width="68.83203125" style="1" customWidth="1"/>
    <col min="3331" max="3331" width="18" style="1" customWidth="1"/>
    <col min="3332" max="3332" width="14.6640625" style="1" customWidth="1"/>
    <col min="3333" max="3333" width="14.83203125" style="1" customWidth="1"/>
    <col min="3334" max="3334" width="8.6640625" style="1"/>
    <col min="3335" max="3337" width="11" style="1" bestFit="1" customWidth="1"/>
    <col min="3338" max="3584" width="8.6640625" style="1"/>
    <col min="3585" max="3585" width="11.1640625" style="1" customWidth="1"/>
    <col min="3586" max="3586" width="68.83203125" style="1" customWidth="1"/>
    <col min="3587" max="3587" width="18" style="1" customWidth="1"/>
    <col min="3588" max="3588" width="14.6640625" style="1" customWidth="1"/>
    <col min="3589" max="3589" width="14.83203125" style="1" customWidth="1"/>
    <col min="3590" max="3590" width="8.6640625" style="1"/>
    <col min="3591" max="3593" width="11" style="1" bestFit="1" customWidth="1"/>
    <col min="3594" max="3840" width="8.6640625" style="1"/>
    <col min="3841" max="3841" width="11.1640625" style="1" customWidth="1"/>
    <col min="3842" max="3842" width="68.83203125" style="1" customWidth="1"/>
    <col min="3843" max="3843" width="18" style="1" customWidth="1"/>
    <col min="3844" max="3844" width="14.6640625" style="1" customWidth="1"/>
    <col min="3845" max="3845" width="14.83203125" style="1" customWidth="1"/>
    <col min="3846" max="3846" width="8.6640625" style="1"/>
    <col min="3847" max="3849" width="11" style="1" bestFit="1" customWidth="1"/>
    <col min="3850" max="4096" width="8.6640625" style="1"/>
    <col min="4097" max="4097" width="11.1640625" style="1" customWidth="1"/>
    <col min="4098" max="4098" width="68.83203125" style="1" customWidth="1"/>
    <col min="4099" max="4099" width="18" style="1" customWidth="1"/>
    <col min="4100" max="4100" width="14.6640625" style="1" customWidth="1"/>
    <col min="4101" max="4101" width="14.83203125" style="1" customWidth="1"/>
    <col min="4102" max="4102" width="8.6640625" style="1"/>
    <col min="4103" max="4105" width="11" style="1" bestFit="1" customWidth="1"/>
    <col min="4106" max="4352" width="8.6640625" style="1"/>
    <col min="4353" max="4353" width="11.1640625" style="1" customWidth="1"/>
    <col min="4354" max="4354" width="68.83203125" style="1" customWidth="1"/>
    <col min="4355" max="4355" width="18" style="1" customWidth="1"/>
    <col min="4356" max="4356" width="14.6640625" style="1" customWidth="1"/>
    <col min="4357" max="4357" width="14.83203125" style="1" customWidth="1"/>
    <col min="4358" max="4358" width="8.6640625" style="1"/>
    <col min="4359" max="4361" width="11" style="1" bestFit="1" customWidth="1"/>
    <col min="4362" max="4608" width="8.6640625" style="1"/>
    <col min="4609" max="4609" width="11.1640625" style="1" customWidth="1"/>
    <col min="4610" max="4610" width="68.83203125" style="1" customWidth="1"/>
    <col min="4611" max="4611" width="18" style="1" customWidth="1"/>
    <col min="4612" max="4612" width="14.6640625" style="1" customWidth="1"/>
    <col min="4613" max="4613" width="14.83203125" style="1" customWidth="1"/>
    <col min="4614" max="4614" width="8.6640625" style="1"/>
    <col min="4615" max="4617" width="11" style="1" bestFit="1" customWidth="1"/>
    <col min="4618" max="4864" width="8.6640625" style="1"/>
    <col min="4865" max="4865" width="11.1640625" style="1" customWidth="1"/>
    <col min="4866" max="4866" width="68.83203125" style="1" customWidth="1"/>
    <col min="4867" max="4867" width="18" style="1" customWidth="1"/>
    <col min="4868" max="4868" width="14.6640625" style="1" customWidth="1"/>
    <col min="4869" max="4869" width="14.83203125" style="1" customWidth="1"/>
    <col min="4870" max="4870" width="8.6640625" style="1"/>
    <col min="4871" max="4873" width="11" style="1" bestFit="1" customWidth="1"/>
    <col min="4874" max="5120" width="8.6640625" style="1"/>
    <col min="5121" max="5121" width="11.1640625" style="1" customWidth="1"/>
    <col min="5122" max="5122" width="68.83203125" style="1" customWidth="1"/>
    <col min="5123" max="5123" width="18" style="1" customWidth="1"/>
    <col min="5124" max="5124" width="14.6640625" style="1" customWidth="1"/>
    <col min="5125" max="5125" width="14.83203125" style="1" customWidth="1"/>
    <col min="5126" max="5126" width="8.6640625" style="1"/>
    <col min="5127" max="5129" width="11" style="1" bestFit="1" customWidth="1"/>
    <col min="5130" max="5376" width="8.6640625" style="1"/>
    <col min="5377" max="5377" width="11.1640625" style="1" customWidth="1"/>
    <col min="5378" max="5378" width="68.83203125" style="1" customWidth="1"/>
    <col min="5379" max="5379" width="18" style="1" customWidth="1"/>
    <col min="5380" max="5380" width="14.6640625" style="1" customWidth="1"/>
    <col min="5381" max="5381" width="14.83203125" style="1" customWidth="1"/>
    <col min="5382" max="5382" width="8.6640625" style="1"/>
    <col min="5383" max="5385" width="11" style="1" bestFit="1" customWidth="1"/>
    <col min="5386" max="5632" width="8.6640625" style="1"/>
    <col min="5633" max="5633" width="11.1640625" style="1" customWidth="1"/>
    <col min="5634" max="5634" width="68.83203125" style="1" customWidth="1"/>
    <col min="5635" max="5635" width="18" style="1" customWidth="1"/>
    <col min="5636" max="5636" width="14.6640625" style="1" customWidth="1"/>
    <col min="5637" max="5637" width="14.83203125" style="1" customWidth="1"/>
    <col min="5638" max="5638" width="8.6640625" style="1"/>
    <col min="5639" max="5641" width="11" style="1" bestFit="1" customWidth="1"/>
    <col min="5642" max="5888" width="8.6640625" style="1"/>
    <col min="5889" max="5889" width="11.1640625" style="1" customWidth="1"/>
    <col min="5890" max="5890" width="68.83203125" style="1" customWidth="1"/>
    <col min="5891" max="5891" width="18" style="1" customWidth="1"/>
    <col min="5892" max="5892" width="14.6640625" style="1" customWidth="1"/>
    <col min="5893" max="5893" width="14.83203125" style="1" customWidth="1"/>
    <col min="5894" max="5894" width="8.6640625" style="1"/>
    <col min="5895" max="5897" width="11" style="1" bestFit="1" customWidth="1"/>
    <col min="5898" max="6144" width="8.6640625" style="1"/>
    <col min="6145" max="6145" width="11.1640625" style="1" customWidth="1"/>
    <col min="6146" max="6146" width="68.83203125" style="1" customWidth="1"/>
    <col min="6147" max="6147" width="18" style="1" customWidth="1"/>
    <col min="6148" max="6148" width="14.6640625" style="1" customWidth="1"/>
    <col min="6149" max="6149" width="14.83203125" style="1" customWidth="1"/>
    <col min="6150" max="6150" width="8.6640625" style="1"/>
    <col min="6151" max="6153" width="11" style="1" bestFit="1" customWidth="1"/>
    <col min="6154" max="6400" width="8.6640625" style="1"/>
    <col min="6401" max="6401" width="11.1640625" style="1" customWidth="1"/>
    <col min="6402" max="6402" width="68.83203125" style="1" customWidth="1"/>
    <col min="6403" max="6403" width="18" style="1" customWidth="1"/>
    <col min="6404" max="6404" width="14.6640625" style="1" customWidth="1"/>
    <col min="6405" max="6405" width="14.83203125" style="1" customWidth="1"/>
    <col min="6406" max="6406" width="8.6640625" style="1"/>
    <col min="6407" max="6409" width="11" style="1" bestFit="1" customWidth="1"/>
    <col min="6410" max="6656" width="8.6640625" style="1"/>
    <col min="6657" max="6657" width="11.1640625" style="1" customWidth="1"/>
    <col min="6658" max="6658" width="68.83203125" style="1" customWidth="1"/>
    <col min="6659" max="6659" width="18" style="1" customWidth="1"/>
    <col min="6660" max="6660" width="14.6640625" style="1" customWidth="1"/>
    <col min="6661" max="6661" width="14.83203125" style="1" customWidth="1"/>
    <col min="6662" max="6662" width="8.6640625" style="1"/>
    <col min="6663" max="6665" width="11" style="1" bestFit="1" customWidth="1"/>
    <col min="6666" max="6912" width="8.6640625" style="1"/>
    <col min="6913" max="6913" width="11.1640625" style="1" customWidth="1"/>
    <col min="6914" max="6914" width="68.83203125" style="1" customWidth="1"/>
    <col min="6915" max="6915" width="18" style="1" customWidth="1"/>
    <col min="6916" max="6916" width="14.6640625" style="1" customWidth="1"/>
    <col min="6917" max="6917" width="14.83203125" style="1" customWidth="1"/>
    <col min="6918" max="6918" width="8.6640625" style="1"/>
    <col min="6919" max="6921" width="11" style="1" bestFit="1" customWidth="1"/>
    <col min="6922" max="7168" width="8.6640625" style="1"/>
    <col min="7169" max="7169" width="11.1640625" style="1" customWidth="1"/>
    <col min="7170" max="7170" width="68.83203125" style="1" customWidth="1"/>
    <col min="7171" max="7171" width="18" style="1" customWidth="1"/>
    <col min="7172" max="7172" width="14.6640625" style="1" customWidth="1"/>
    <col min="7173" max="7173" width="14.83203125" style="1" customWidth="1"/>
    <col min="7174" max="7174" width="8.6640625" style="1"/>
    <col min="7175" max="7177" width="11" style="1" bestFit="1" customWidth="1"/>
    <col min="7178" max="7424" width="8.6640625" style="1"/>
    <col min="7425" max="7425" width="11.1640625" style="1" customWidth="1"/>
    <col min="7426" max="7426" width="68.83203125" style="1" customWidth="1"/>
    <col min="7427" max="7427" width="18" style="1" customWidth="1"/>
    <col min="7428" max="7428" width="14.6640625" style="1" customWidth="1"/>
    <col min="7429" max="7429" width="14.83203125" style="1" customWidth="1"/>
    <col min="7430" max="7430" width="8.6640625" style="1"/>
    <col min="7431" max="7433" width="11" style="1" bestFit="1" customWidth="1"/>
    <col min="7434" max="7680" width="8.6640625" style="1"/>
    <col min="7681" max="7681" width="11.1640625" style="1" customWidth="1"/>
    <col min="7682" max="7682" width="68.83203125" style="1" customWidth="1"/>
    <col min="7683" max="7683" width="18" style="1" customWidth="1"/>
    <col min="7684" max="7684" width="14.6640625" style="1" customWidth="1"/>
    <col min="7685" max="7685" width="14.83203125" style="1" customWidth="1"/>
    <col min="7686" max="7686" width="8.6640625" style="1"/>
    <col min="7687" max="7689" width="11" style="1" bestFit="1" customWidth="1"/>
    <col min="7690" max="7936" width="8.6640625" style="1"/>
    <col min="7937" max="7937" width="11.1640625" style="1" customWidth="1"/>
    <col min="7938" max="7938" width="68.83203125" style="1" customWidth="1"/>
    <col min="7939" max="7939" width="18" style="1" customWidth="1"/>
    <col min="7940" max="7940" width="14.6640625" style="1" customWidth="1"/>
    <col min="7941" max="7941" width="14.83203125" style="1" customWidth="1"/>
    <col min="7942" max="7942" width="8.6640625" style="1"/>
    <col min="7943" max="7945" width="11" style="1" bestFit="1" customWidth="1"/>
    <col min="7946" max="8192" width="8.6640625" style="1"/>
    <col min="8193" max="8193" width="11.1640625" style="1" customWidth="1"/>
    <col min="8194" max="8194" width="68.83203125" style="1" customWidth="1"/>
    <col min="8195" max="8195" width="18" style="1" customWidth="1"/>
    <col min="8196" max="8196" width="14.6640625" style="1" customWidth="1"/>
    <col min="8197" max="8197" width="14.83203125" style="1" customWidth="1"/>
    <col min="8198" max="8198" width="8.6640625" style="1"/>
    <col min="8199" max="8201" width="11" style="1" bestFit="1" customWidth="1"/>
    <col min="8202" max="8448" width="8.6640625" style="1"/>
    <col min="8449" max="8449" width="11.1640625" style="1" customWidth="1"/>
    <col min="8450" max="8450" width="68.83203125" style="1" customWidth="1"/>
    <col min="8451" max="8451" width="18" style="1" customWidth="1"/>
    <col min="8452" max="8452" width="14.6640625" style="1" customWidth="1"/>
    <col min="8453" max="8453" width="14.83203125" style="1" customWidth="1"/>
    <col min="8454" max="8454" width="8.6640625" style="1"/>
    <col min="8455" max="8457" width="11" style="1" bestFit="1" customWidth="1"/>
    <col min="8458" max="8704" width="8.6640625" style="1"/>
    <col min="8705" max="8705" width="11.1640625" style="1" customWidth="1"/>
    <col min="8706" max="8706" width="68.83203125" style="1" customWidth="1"/>
    <col min="8707" max="8707" width="18" style="1" customWidth="1"/>
    <col min="8708" max="8708" width="14.6640625" style="1" customWidth="1"/>
    <col min="8709" max="8709" width="14.83203125" style="1" customWidth="1"/>
    <col min="8710" max="8710" width="8.6640625" style="1"/>
    <col min="8711" max="8713" width="11" style="1" bestFit="1" customWidth="1"/>
    <col min="8714" max="8960" width="8.6640625" style="1"/>
    <col min="8961" max="8961" width="11.1640625" style="1" customWidth="1"/>
    <col min="8962" max="8962" width="68.83203125" style="1" customWidth="1"/>
    <col min="8963" max="8963" width="18" style="1" customWidth="1"/>
    <col min="8964" max="8964" width="14.6640625" style="1" customWidth="1"/>
    <col min="8965" max="8965" width="14.83203125" style="1" customWidth="1"/>
    <col min="8966" max="8966" width="8.6640625" style="1"/>
    <col min="8967" max="8969" width="11" style="1" bestFit="1" customWidth="1"/>
    <col min="8970" max="9216" width="8.6640625" style="1"/>
    <col min="9217" max="9217" width="11.1640625" style="1" customWidth="1"/>
    <col min="9218" max="9218" width="68.83203125" style="1" customWidth="1"/>
    <col min="9219" max="9219" width="18" style="1" customWidth="1"/>
    <col min="9220" max="9220" width="14.6640625" style="1" customWidth="1"/>
    <col min="9221" max="9221" width="14.83203125" style="1" customWidth="1"/>
    <col min="9222" max="9222" width="8.6640625" style="1"/>
    <col min="9223" max="9225" width="11" style="1" bestFit="1" customWidth="1"/>
    <col min="9226" max="9472" width="8.6640625" style="1"/>
    <col min="9473" max="9473" width="11.1640625" style="1" customWidth="1"/>
    <col min="9474" max="9474" width="68.83203125" style="1" customWidth="1"/>
    <col min="9475" max="9475" width="18" style="1" customWidth="1"/>
    <col min="9476" max="9476" width="14.6640625" style="1" customWidth="1"/>
    <col min="9477" max="9477" width="14.83203125" style="1" customWidth="1"/>
    <col min="9478" max="9478" width="8.6640625" style="1"/>
    <col min="9479" max="9481" width="11" style="1" bestFit="1" customWidth="1"/>
    <col min="9482" max="9728" width="8.6640625" style="1"/>
    <col min="9729" max="9729" width="11.1640625" style="1" customWidth="1"/>
    <col min="9730" max="9730" width="68.83203125" style="1" customWidth="1"/>
    <col min="9731" max="9731" width="18" style="1" customWidth="1"/>
    <col min="9732" max="9732" width="14.6640625" style="1" customWidth="1"/>
    <col min="9733" max="9733" width="14.83203125" style="1" customWidth="1"/>
    <col min="9734" max="9734" width="8.6640625" style="1"/>
    <col min="9735" max="9737" width="11" style="1" bestFit="1" customWidth="1"/>
    <col min="9738" max="9984" width="8.6640625" style="1"/>
    <col min="9985" max="9985" width="11.1640625" style="1" customWidth="1"/>
    <col min="9986" max="9986" width="68.83203125" style="1" customWidth="1"/>
    <col min="9987" max="9987" width="18" style="1" customWidth="1"/>
    <col min="9988" max="9988" width="14.6640625" style="1" customWidth="1"/>
    <col min="9989" max="9989" width="14.83203125" style="1" customWidth="1"/>
    <col min="9990" max="9990" width="8.6640625" style="1"/>
    <col min="9991" max="9993" width="11" style="1" bestFit="1" customWidth="1"/>
    <col min="9994" max="10240" width="8.6640625" style="1"/>
    <col min="10241" max="10241" width="11.1640625" style="1" customWidth="1"/>
    <col min="10242" max="10242" width="68.83203125" style="1" customWidth="1"/>
    <col min="10243" max="10243" width="18" style="1" customWidth="1"/>
    <col min="10244" max="10244" width="14.6640625" style="1" customWidth="1"/>
    <col min="10245" max="10245" width="14.83203125" style="1" customWidth="1"/>
    <col min="10246" max="10246" width="8.6640625" style="1"/>
    <col min="10247" max="10249" width="11" style="1" bestFit="1" customWidth="1"/>
    <col min="10250" max="10496" width="8.6640625" style="1"/>
    <col min="10497" max="10497" width="11.1640625" style="1" customWidth="1"/>
    <col min="10498" max="10498" width="68.83203125" style="1" customWidth="1"/>
    <col min="10499" max="10499" width="18" style="1" customWidth="1"/>
    <col min="10500" max="10500" width="14.6640625" style="1" customWidth="1"/>
    <col min="10501" max="10501" width="14.83203125" style="1" customWidth="1"/>
    <col min="10502" max="10502" width="8.6640625" style="1"/>
    <col min="10503" max="10505" width="11" style="1" bestFit="1" customWidth="1"/>
    <col min="10506" max="10752" width="8.6640625" style="1"/>
    <col min="10753" max="10753" width="11.1640625" style="1" customWidth="1"/>
    <col min="10754" max="10754" width="68.83203125" style="1" customWidth="1"/>
    <col min="10755" max="10755" width="18" style="1" customWidth="1"/>
    <col min="10756" max="10756" width="14.6640625" style="1" customWidth="1"/>
    <col min="10757" max="10757" width="14.83203125" style="1" customWidth="1"/>
    <col min="10758" max="10758" width="8.6640625" style="1"/>
    <col min="10759" max="10761" width="11" style="1" bestFit="1" customWidth="1"/>
    <col min="10762" max="11008" width="8.6640625" style="1"/>
    <col min="11009" max="11009" width="11.1640625" style="1" customWidth="1"/>
    <col min="11010" max="11010" width="68.83203125" style="1" customWidth="1"/>
    <col min="11011" max="11011" width="18" style="1" customWidth="1"/>
    <col min="11012" max="11012" width="14.6640625" style="1" customWidth="1"/>
    <col min="11013" max="11013" width="14.83203125" style="1" customWidth="1"/>
    <col min="11014" max="11014" width="8.6640625" style="1"/>
    <col min="11015" max="11017" width="11" style="1" bestFit="1" customWidth="1"/>
    <col min="11018" max="11264" width="8.6640625" style="1"/>
    <col min="11265" max="11265" width="11.1640625" style="1" customWidth="1"/>
    <col min="11266" max="11266" width="68.83203125" style="1" customWidth="1"/>
    <col min="11267" max="11267" width="18" style="1" customWidth="1"/>
    <col min="11268" max="11268" width="14.6640625" style="1" customWidth="1"/>
    <col min="11269" max="11269" width="14.83203125" style="1" customWidth="1"/>
    <col min="11270" max="11270" width="8.6640625" style="1"/>
    <col min="11271" max="11273" width="11" style="1" bestFit="1" customWidth="1"/>
    <col min="11274" max="11520" width="8.6640625" style="1"/>
    <col min="11521" max="11521" width="11.1640625" style="1" customWidth="1"/>
    <col min="11522" max="11522" width="68.83203125" style="1" customWidth="1"/>
    <col min="11523" max="11523" width="18" style="1" customWidth="1"/>
    <col min="11524" max="11524" width="14.6640625" style="1" customWidth="1"/>
    <col min="11525" max="11525" width="14.83203125" style="1" customWidth="1"/>
    <col min="11526" max="11526" width="8.6640625" style="1"/>
    <col min="11527" max="11529" width="11" style="1" bestFit="1" customWidth="1"/>
    <col min="11530" max="11776" width="8.6640625" style="1"/>
    <col min="11777" max="11777" width="11.1640625" style="1" customWidth="1"/>
    <col min="11778" max="11778" width="68.83203125" style="1" customWidth="1"/>
    <col min="11779" max="11779" width="18" style="1" customWidth="1"/>
    <col min="11780" max="11780" width="14.6640625" style="1" customWidth="1"/>
    <col min="11781" max="11781" width="14.83203125" style="1" customWidth="1"/>
    <col min="11782" max="11782" width="8.6640625" style="1"/>
    <col min="11783" max="11785" width="11" style="1" bestFit="1" customWidth="1"/>
    <col min="11786" max="12032" width="8.6640625" style="1"/>
    <col min="12033" max="12033" width="11.1640625" style="1" customWidth="1"/>
    <col min="12034" max="12034" width="68.83203125" style="1" customWidth="1"/>
    <col min="12035" max="12035" width="18" style="1" customWidth="1"/>
    <col min="12036" max="12036" width="14.6640625" style="1" customWidth="1"/>
    <col min="12037" max="12037" width="14.83203125" style="1" customWidth="1"/>
    <col min="12038" max="12038" width="8.6640625" style="1"/>
    <col min="12039" max="12041" width="11" style="1" bestFit="1" customWidth="1"/>
    <col min="12042" max="12288" width="8.6640625" style="1"/>
    <col min="12289" max="12289" width="11.1640625" style="1" customWidth="1"/>
    <col min="12290" max="12290" width="68.83203125" style="1" customWidth="1"/>
    <col min="12291" max="12291" width="18" style="1" customWidth="1"/>
    <col min="12292" max="12292" width="14.6640625" style="1" customWidth="1"/>
    <col min="12293" max="12293" width="14.83203125" style="1" customWidth="1"/>
    <col min="12294" max="12294" width="8.6640625" style="1"/>
    <col min="12295" max="12297" width="11" style="1" bestFit="1" customWidth="1"/>
    <col min="12298" max="12544" width="8.6640625" style="1"/>
    <col min="12545" max="12545" width="11.1640625" style="1" customWidth="1"/>
    <col min="12546" max="12546" width="68.83203125" style="1" customWidth="1"/>
    <col min="12547" max="12547" width="18" style="1" customWidth="1"/>
    <col min="12548" max="12548" width="14.6640625" style="1" customWidth="1"/>
    <col min="12549" max="12549" width="14.83203125" style="1" customWidth="1"/>
    <col min="12550" max="12550" width="8.6640625" style="1"/>
    <col min="12551" max="12553" width="11" style="1" bestFit="1" customWidth="1"/>
    <col min="12554" max="12800" width="8.6640625" style="1"/>
    <col min="12801" max="12801" width="11.1640625" style="1" customWidth="1"/>
    <col min="12802" max="12802" width="68.83203125" style="1" customWidth="1"/>
    <col min="12803" max="12803" width="18" style="1" customWidth="1"/>
    <col min="12804" max="12804" width="14.6640625" style="1" customWidth="1"/>
    <col min="12805" max="12805" width="14.83203125" style="1" customWidth="1"/>
    <col min="12806" max="12806" width="8.6640625" style="1"/>
    <col min="12807" max="12809" width="11" style="1" bestFit="1" customWidth="1"/>
    <col min="12810" max="13056" width="8.6640625" style="1"/>
    <col min="13057" max="13057" width="11.1640625" style="1" customWidth="1"/>
    <col min="13058" max="13058" width="68.83203125" style="1" customWidth="1"/>
    <col min="13059" max="13059" width="18" style="1" customWidth="1"/>
    <col min="13060" max="13060" width="14.6640625" style="1" customWidth="1"/>
    <col min="13061" max="13061" width="14.83203125" style="1" customWidth="1"/>
    <col min="13062" max="13062" width="8.6640625" style="1"/>
    <col min="13063" max="13065" width="11" style="1" bestFit="1" customWidth="1"/>
    <col min="13066" max="13312" width="8.6640625" style="1"/>
    <col min="13313" max="13313" width="11.1640625" style="1" customWidth="1"/>
    <col min="13314" max="13314" width="68.83203125" style="1" customWidth="1"/>
    <col min="13315" max="13315" width="18" style="1" customWidth="1"/>
    <col min="13316" max="13316" width="14.6640625" style="1" customWidth="1"/>
    <col min="13317" max="13317" width="14.83203125" style="1" customWidth="1"/>
    <col min="13318" max="13318" width="8.6640625" style="1"/>
    <col min="13319" max="13321" width="11" style="1" bestFit="1" customWidth="1"/>
    <col min="13322" max="13568" width="8.6640625" style="1"/>
    <col min="13569" max="13569" width="11.1640625" style="1" customWidth="1"/>
    <col min="13570" max="13570" width="68.83203125" style="1" customWidth="1"/>
    <col min="13571" max="13571" width="18" style="1" customWidth="1"/>
    <col min="13572" max="13572" width="14.6640625" style="1" customWidth="1"/>
    <col min="13573" max="13573" width="14.83203125" style="1" customWidth="1"/>
    <col min="13574" max="13574" width="8.6640625" style="1"/>
    <col min="13575" max="13577" width="11" style="1" bestFit="1" customWidth="1"/>
    <col min="13578" max="13824" width="8.6640625" style="1"/>
    <col min="13825" max="13825" width="11.1640625" style="1" customWidth="1"/>
    <col min="13826" max="13826" width="68.83203125" style="1" customWidth="1"/>
    <col min="13827" max="13827" width="18" style="1" customWidth="1"/>
    <col min="13828" max="13828" width="14.6640625" style="1" customWidth="1"/>
    <col min="13829" max="13829" width="14.83203125" style="1" customWidth="1"/>
    <col min="13830" max="13830" width="8.6640625" style="1"/>
    <col min="13831" max="13833" width="11" style="1" bestFit="1" customWidth="1"/>
    <col min="13834" max="14080" width="8.6640625" style="1"/>
    <col min="14081" max="14081" width="11.1640625" style="1" customWidth="1"/>
    <col min="14082" max="14082" width="68.83203125" style="1" customWidth="1"/>
    <col min="14083" max="14083" width="18" style="1" customWidth="1"/>
    <col min="14084" max="14084" width="14.6640625" style="1" customWidth="1"/>
    <col min="14085" max="14085" width="14.83203125" style="1" customWidth="1"/>
    <col min="14086" max="14086" width="8.6640625" style="1"/>
    <col min="14087" max="14089" width="11" style="1" bestFit="1" customWidth="1"/>
    <col min="14090" max="14336" width="8.6640625" style="1"/>
    <col min="14337" max="14337" width="11.1640625" style="1" customWidth="1"/>
    <col min="14338" max="14338" width="68.83203125" style="1" customWidth="1"/>
    <col min="14339" max="14339" width="18" style="1" customWidth="1"/>
    <col min="14340" max="14340" width="14.6640625" style="1" customWidth="1"/>
    <col min="14341" max="14341" width="14.83203125" style="1" customWidth="1"/>
    <col min="14342" max="14342" width="8.6640625" style="1"/>
    <col min="14343" max="14345" width="11" style="1" bestFit="1" customWidth="1"/>
    <col min="14346" max="14592" width="8.6640625" style="1"/>
    <col min="14593" max="14593" width="11.1640625" style="1" customWidth="1"/>
    <col min="14594" max="14594" width="68.83203125" style="1" customWidth="1"/>
    <col min="14595" max="14595" width="18" style="1" customWidth="1"/>
    <col min="14596" max="14596" width="14.6640625" style="1" customWidth="1"/>
    <col min="14597" max="14597" width="14.83203125" style="1" customWidth="1"/>
    <col min="14598" max="14598" width="8.6640625" style="1"/>
    <col min="14599" max="14601" width="11" style="1" bestFit="1" customWidth="1"/>
    <col min="14602" max="14848" width="8.6640625" style="1"/>
    <col min="14849" max="14849" width="11.1640625" style="1" customWidth="1"/>
    <col min="14850" max="14850" width="68.83203125" style="1" customWidth="1"/>
    <col min="14851" max="14851" width="18" style="1" customWidth="1"/>
    <col min="14852" max="14852" width="14.6640625" style="1" customWidth="1"/>
    <col min="14853" max="14853" width="14.83203125" style="1" customWidth="1"/>
    <col min="14854" max="14854" width="8.6640625" style="1"/>
    <col min="14855" max="14857" width="11" style="1" bestFit="1" customWidth="1"/>
    <col min="14858" max="15104" width="8.6640625" style="1"/>
    <col min="15105" max="15105" width="11.1640625" style="1" customWidth="1"/>
    <col min="15106" max="15106" width="68.83203125" style="1" customWidth="1"/>
    <col min="15107" max="15107" width="18" style="1" customWidth="1"/>
    <col min="15108" max="15108" width="14.6640625" style="1" customWidth="1"/>
    <col min="15109" max="15109" width="14.83203125" style="1" customWidth="1"/>
    <col min="15110" max="15110" width="8.6640625" style="1"/>
    <col min="15111" max="15113" width="11" style="1" bestFit="1" customWidth="1"/>
    <col min="15114" max="15360" width="8.6640625" style="1"/>
    <col min="15361" max="15361" width="11.1640625" style="1" customWidth="1"/>
    <col min="15362" max="15362" width="68.83203125" style="1" customWidth="1"/>
    <col min="15363" max="15363" width="18" style="1" customWidth="1"/>
    <col min="15364" max="15364" width="14.6640625" style="1" customWidth="1"/>
    <col min="15365" max="15365" width="14.83203125" style="1" customWidth="1"/>
    <col min="15366" max="15366" width="8.6640625" style="1"/>
    <col min="15367" max="15369" width="11" style="1" bestFit="1" customWidth="1"/>
    <col min="15370" max="15616" width="8.6640625" style="1"/>
    <col min="15617" max="15617" width="11.1640625" style="1" customWidth="1"/>
    <col min="15618" max="15618" width="68.83203125" style="1" customWidth="1"/>
    <col min="15619" max="15619" width="18" style="1" customWidth="1"/>
    <col min="15620" max="15620" width="14.6640625" style="1" customWidth="1"/>
    <col min="15621" max="15621" width="14.83203125" style="1" customWidth="1"/>
    <col min="15622" max="15622" width="8.6640625" style="1"/>
    <col min="15623" max="15625" width="11" style="1" bestFit="1" customWidth="1"/>
    <col min="15626" max="15872" width="8.6640625" style="1"/>
    <col min="15873" max="15873" width="11.1640625" style="1" customWidth="1"/>
    <col min="15874" max="15874" width="68.83203125" style="1" customWidth="1"/>
    <col min="15875" max="15875" width="18" style="1" customWidth="1"/>
    <col min="15876" max="15876" width="14.6640625" style="1" customWidth="1"/>
    <col min="15877" max="15877" width="14.83203125" style="1" customWidth="1"/>
    <col min="15878" max="15878" width="8.6640625" style="1"/>
    <col min="15879" max="15881" width="11" style="1" bestFit="1" customWidth="1"/>
    <col min="15882" max="16128" width="8.6640625" style="1"/>
    <col min="16129" max="16129" width="11.1640625" style="1" customWidth="1"/>
    <col min="16130" max="16130" width="68.83203125" style="1" customWidth="1"/>
    <col min="16131" max="16131" width="18" style="1" customWidth="1"/>
    <col min="16132" max="16132" width="14.6640625" style="1" customWidth="1"/>
    <col min="16133" max="16133" width="14.83203125" style="1" customWidth="1"/>
    <col min="16134" max="16134" width="8.6640625" style="1"/>
    <col min="16135" max="16137" width="11" style="1" bestFit="1" customWidth="1"/>
    <col min="16138" max="16384" width="8.6640625" style="1"/>
  </cols>
  <sheetData>
    <row r="1" spans="1:5" ht="23.5" customHeight="1" x14ac:dyDescent="0.2">
      <c r="B1" s="2" t="s">
        <v>0</v>
      </c>
      <c r="C1" s="2"/>
      <c r="D1" s="2"/>
      <c r="E1" s="2"/>
    </row>
    <row r="2" spans="1:5" ht="15.5" customHeight="1" x14ac:dyDescent="0.2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</row>
    <row r="3" spans="1:5" ht="14.5" customHeight="1" x14ac:dyDescent="0.2">
      <c r="A3" s="7">
        <v>1</v>
      </c>
      <c r="B3" s="7">
        <v>2</v>
      </c>
      <c r="C3" s="7">
        <v>3</v>
      </c>
      <c r="D3" s="7">
        <v>4</v>
      </c>
      <c r="E3" s="7">
        <v>5</v>
      </c>
    </row>
    <row r="4" spans="1:5" ht="14.5" customHeight="1" x14ac:dyDescent="0.2">
      <c r="A4" s="8"/>
      <c r="B4" s="9" t="s">
        <v>6</v>
      </c>
      <c r="C4" s="10">
        <f>C5+C118+C165+C167+C168</f>
        <v>57403405.700000003</v>
      </c>
      <c r="D4" s="11">
        <f>D5+D118+D165+D167+D168</f>
        <v>57844301.600000001</v>
      </c>
      <c r="E4" s="11">
        <f>E5+E118+E165+E167+E168</f>
        <v>68640315.099999994</v>
      </c>
    </row>
    <row r="5" spans="1:5" ht="40.75" customHeight="1" x14ac:dyDescent="0.2">
      <c r="A5" s="7">
        <v>1</v>
      </c>
      <c r="B5" s="3" t="s">
        <v>7</v>
      </c>
      <c r="C5" s="12">
        <f>C6+C37+C43+C82+C93+C101+C114</f>
        <v>37454656.700000003</v>
      </c>
      <c r="D5" s="12">
        <f>D6+D37+D43+D82+D93+D101+D114</f>
        <v>35678730</v>
      </c>
      <c r="E5" s="12">
        <f>E6+E37+E43+E82+E93+E101+E114</f>
        <v>37238080.699999996</v>
      </c>
    </row>
    <row r="6" spans="1:5" ht="35" thickBot="1" x14ac:dyDescent="0.25">
      <c r="A6" s="13" t="s">
        <v>8</v>
      </c>
      <c r="B6" s="3" t="s">
        <v>9</v>
      </c>
      <c r="C6" s="12">
        <f>SUM(C7:C36)</f>
        <v>7459552.9000000004</v>
      </c>
      <c r="D6" s="12">
        <f>SUM(D7:D36)</f>
        <v>7914723.9999999991</v>
      </c>
      <c r="E6" s="12">
        <f>SUM(E7:E36)</f>
        <v>11612676.599999996</v>
      </c>
    </row>
    <row r="7" spans="1:5" ht="30.5" customHeight="1" thickBot="1" x14ac:dyDescent="0.25">
      <c r="A7" s="14" t="s">
        <v>10</v>
      </c>
      <c r="B7" s="15" t="s">
        <v>11</v>
      </c>
      <c r="C7" s="16">
        <v>1388345</v>
      </c>
      <c r="D7" s="16">
        <v>2246661.1</v>
      </c>
      <c r="E7" s="16">
        <v>0</v>
      </c>
    </row>
    <row r="8" spans="1:5" ht="32" customHeight="1" thickBot="1" x14ac:dyDescent="0.25">
      <c r="A8" s="14" t="s">
        <v>12</v>
      </c>
      <c r="B8" s="15" t="s">
        <v>13</v>
      </c>
      <c r="C8" s="16">
        <v>474790</v>
      </c>
      <c r="D8" s="16">
        <v>179072.9</v>
      </c>
      <c r="E8" s="16">
        <v>0</v>
      </c>
    </row>
    <row r="9" spans="1:5" ht="16" customHeight="1" thickBot="1" x14ac:dyDescent="0.25">
      <c r="A9" s="14" t="s">
        <v>14</v>
      </c>
      <c r="B9" s="15" t="s">
        <v>15</v>
      </c>
      <c r="C9" s="16">
        <v>97754.6</v>
      </c>
      <c r="D9" s="16">
        <v>0</v>
      </c>
      <c r="E9" s="17">
        <v>0</v>
      </c>
    </row>
    <row r="10" spans="1:5" ht="46.25" customHeight="1" thickBot="1" x14ac:dyDescent="0.25">
      <c r="A10" s="14" t="s">
        <v>16</v>
      </c>
      <c r="B10" s="15" t="s">
        <v>17</v>
      </c>
      <c r="C10" s="17">
        <v>185947.6</v>
      </c>
      <c r="D10" s="17">
        <v>0</v>
      </c>
      <c r="E10" s="17">
        <v>0</v>
      </c>
    </row>
    <row r="11" spans="1:5" ht="16" customHeight="1" thickBot="1" x14ac:dyDescent="0.25">
      <c r="A11" s="14" t="s">
        <v>18</v>
      </c>
      <c r="B11" s="15" t="s">
        <v>19</v>
      </c>
      <c r="C11" s="16">
        <v>493159.6</v>
      </c>
      <c r="D11" s="16">
        <v>0</v>
      </c>
      <c r="E11" s="16">
        <v>0</v>
      </c>
    </row>
    <row r="12" spans="1:5" ht="30.5" customHeight="1" thickBot="1" x14ac:dyDescent="0.25">
      <c r="A12" s="14" t="s">
        <v>20</v>
      </c>
      <c r="B12" s="15" t="s">
        <v>21</v>
      </c>
      <c r="C12" s="16">
        <v>280000</v>
      </c>
      <c r="D12" s="16">
        <v>251167.3</v>
      </c>
      <c r="E12" s="17">
        <v>0</v>
      </c>
    </row>
    <row r="13" spans="1:5" ht="16" customHeight="1" thickBot="1" x14ac:dyDescent="0.25">
      <c r="A13" s="14" t="s">
        <v>22</v>
      </c>
      <c r="B13" s="15" t="s">
        <v>23</v>
      </c>
      <c r="C13" s="17">
        <v>0</v>
      </c>
      <c r="D13" s="17">
        <v>0</v>
      </c>
      <c r="E13" s="17">
        <v>0</v>
      </c>
    </row>
    <row r="14" spans="1:5" ht="31.25" customHeight="1" thickBot="1" x14ac:dyDescent="0.25">
      <c r="A14" s="14" t="s">
        <v>24</v>
      </c>
      <c r="B14" s="15" t="s">
        <v>25</v>
      </c>
      <c r="C14" s="16">
        <v>75783.199999999997</v>
      </c>
      <c r="D14" s="16">
        <v>0</v>
      </c>
      <c r="E14" s="17">
        <v>0</v>
      </c>
    </row>
    <row r="15" spans="1:5" ht="36.5" customHeight="1" thickBot="1" x14ac:dyDescent="0.25">
      <c r="A15" s="14" t="s">
        <v>26</v>
      </c>
      <c r="B15" s="15" t="s">
        <v>27</v>
      </c>
      <c r="C15" s="17">
        <v>0</v>
      </c>
      <c r="D15" s="17">
        <v>0</v>
      </c>
      <c r="E15" s="17">
        <v>0</v>
      </c>
    </row>
    <row r="16" spans="1:5" ht="76.25" customHeight="1" thickBot="1" x14ac:dyDescent="0.25">
      <c r="A16" s="14" t="s">
        <v>28</v>
      </c>
      <c r="B16" s="15" t="s">
        <v>29</v>
      </c>
      <c r="C16" s="16">
        <v>3415562</v>
      </c>
      <c r="D16" s="16">
        <v>3711276</v>
      </c>
      <c r="E16" s="16">
        <v>8989894.6999999993</v>
      </c>
    </row>
    <row r="17" spans="1:5" ht="31.25" customHeight="1" thickBot="1" x14ac:dyDescent="0.25">
      <c r="A17" s="14" t="s">
        <v>30</v>
      </c>
      <c r="B17" s="15" t="s">
        <v>31</v>
      </c>
      <c r="C17" s="16">
        <v>0</v>
      </c>
      <c r="D17" s="16">
        <v>0</v>
      </c>
      <c r="E17" s="16">
        <v>0</v>
      </c>
    </row>
    <row r="18" spans="1:5" ht="32.5" customHeight="1" thickBot="1" x14ac:dyDescent="0.25">
      <c r="A18" s="14" t="s">
        <v>32</v>
      </c>
      <c r="B18" s="15" t="s">
        <v>33</v>
      </c>
      <c r="C18" s="16">
        <v>0</v>
      </c>
      <c r="D18" s="17">
        <v>0</v>
      </c>
      <c r="E18" s="17">
        <v>0</v>
      </c>
    </row>
    <row r="19" spans="1:5" ht="16" customHeight="1" thickBot="1" x14ac:dyDescent="0.25">
      <c r="A19" s="14" t="s">
        <v>34</v>
      </c>
      <c r="B19" s="15" t="s">
        <v>35</v>
      </c>
      <c r="C19" s="16">
        <v>528104.6</v>
      </c>
      <c r="D19" s="16">
        <v>357286.40000000002</v>
      </c>
      <c r="E19" s="16">
        <v>0</v>
      </c>
    </row>
    <row r="20" spans="1:5" ht="16" customHeight="1" thickBot="1" x14ac:dyDescent="0.25">
      <c r="A20" s="14" t="s">
        <v>36</v>
      </c>
      <c r="B20" s="15" t="s">
        <v>37</v>
      </c>
      <c r="C20" s="16">
        <v>140364.4</v>
      </c>
      <c r="D20" s="16">
        <v>10000</v>
      </c>
      <c r="E20" s="17">
        <v>0</v>
      </c>
    </row>
    <row r="21" spans="1:5" ht="31.25" customHeight="1" thickBot="1" x14ac:dyDescent="0.25">
      <c r="A21" s="14" t="s">
        <v>38</v>
      </c>
      <c r="B21" s="15" t="s">
        <v>39</v>
      </c>
      <c r="C21" s="16">
        <v>16556.2</v>
      </c>
      <c r="D21" s="16">
        <v>0</v>
      </c>
      <c r="E21" s="16">
        <v>439013.7</v>
      </c>
    </row>
    <row r="22" spans="1:5" ht="39.5" customHeight="1" thickBot="1" x14ac:dyDescent="0.25">
      <c r="A22" s="14" t="s">
        <v>40</v>
      </c>
      <c r="B22" s="15" t="s">
        <v>41</v>
      </c>
      <c r="C22" s="17">
        <v>0</v>
      </c>
      <c r="D22" s="17">
        <v>0</v>
      </c>
      <c r="E22" s="17">
        <v>0</v>
      </c>
    </row>
    <row r="23" spans="1:5" ht="64.25" customHeight="1" thickBot="1" x14ac:dyDescent="0.25">
      <c r="A23" s="14" t="s">
        <v>42</v>
      </c>
      <c r="B23" s="15" t="s">
        <v>43</v>
      </c>
      <c r="C23" s="16">
        <v>0</v>
      </c>
      <c r="D23" s="16">
        <v>0</v>
      </c>
      <c r="E23" s="16">
        <v>0</v>
      </c>
    </row>
    <row r="24" spans="1:5" ht="34.25" customHeight="1" thickBot="1" x14ac:dyDescent="0.25">
      <c r="A24" s="14" t="s">
        <v>44</v>
      </c>
      <c r="B24" s="15" t="s">
        <v>45</v>
      </c>
      <c r="C24" s="16">
        <v>0</v>
      </c>
      <c r="D24" s="16">
        <v>0</v>
      </c>
      <c r="E24" s="16">
        <v>0</v>
      </c>
    </row>
    <row r="25" spans="1:5" ht="29.5" customHeight="1" thickBot="1" x14ac:dyDescent="0.25">
      <c r="A25" s="14" t="s">
        <v>46</v>
      </c>
      <c r="B25" s="15" t="s">
        <v>47</v>
      </c>
      <c r="C25" s="16">
        <v>0</v>
      </c>
      <c r="D25" s="16">
        <v>0</v>
      </c>
      <c r="E25" s="16">
        <v>0</v>
      </c>
    </row>
    <row r="26" spans="1:5" ht="35" thickBot="1" x14ac:dyDescent="0.25">
      <c r="A26" s="14" t="s">
        <v>48</v>
      </c>
      <c r="B26" s="15" t="s">
        <v>49</v>
      </c>
      <c r="C26" s="16">
        <v>100000</v>
      </c>
      <c r="D26" s="16">
        <v>0</v>
      </c>
      <c r="E26" s="16">
        <v>0</v>
      </c>
    </row>
    <row r="27" spans="1:5" ht="18" thickBot="1" x14ac:dyDescent="0.25">
      <c r="A27" s="14" t="s">
        <v>50</v>
      </c>
      <c r="B27" s="15" t="s">
        <v>51</v>
      </c>
      <c r="C27" s="16">
        <v>100000</v>
      </c>
      <c r="D27" s="16">
        <v>0</v>
      </c>
      <c r="E27" s="16"/>
    </row>
    <row r="28" spans="1:5" ht="35" thickBot="1" x14ac:dyDescent="0.25">
      <c r="A28" s="14" t="s">
        <v>52</v>
      </c>
      <c r="B28" s="15" t="s">
        <v>53</v>
      </c>
      <c r="C28" s="16">
        <v>0</v>
      </c>
      <c r="D28" s="16">
        <v>0</v>
      </c>
      <c r="E28" s="16">
        <v>0</v>
      </c>
    </row>
    <row r="29" spans="1:5" ht="18" thickBot="1" x14ac:dyDescent="0.25">
      <c r="A29" s="14" t="s">
        <v>54</v>
      </c>
      <c r="B29" s="15" t="s">
        <v>55</v>
      </c>
      <c r="C29" s="16">
        <v>0</v>
      </c>
      <c r="D29" s="16">
        <v>10000</v>
      </c>
      <c r="E29" s="16">
        <v>0</v>
      </c>
    </row>
    <row r="30" spans="1:5" ht="35" thickBot="1" x14ac:dyDescent="0.25">
      <c r="A30" s="14" t="s">
        <v>56</v>
      </c>
      <c r="B30" s="15" t="s">
        <v>57</v>
      </c>
      <c r="C30" s="16">
        <v>51226.8</v>
      </c>
      <c r="D30" s="18">
        <v>210078.3</v>
      </c>
      <c r="E30" s="18">
        <v>622712.5</v>
      </c>
    </row>
    <row r="31" spans="1:5" ht="35" thickBot="1" x14ac:dyDescent="0.25">
      <c r="A31" s="14" t="s">
        <v>58</v>
      </c>
      <c r="B31" s="15" t="s">
        <v>59</v>
      </c>
      <c r="C31" s="18">
        <v>32952.9</v>
      </c>
      <c r="D31" s="18">
        <v>204213</v>
      </c>
      <c r="E31" s="18">
        <v>264213.2</v>
      </c>
    </row>
    <row r="32" spans="1:5" ht="18" thickBot="1" x14ac:dyDescent="0.25">
      <c r="A32" s="14" t="s">
        <v>60</v>
      </c>
      <c r="B32" s="15" t="s">
        <v>61</v>
      </c>
      <c r="C32" s="16">
        <v>56707.7</v>
      </c>
      <c r="D32" s="16">
        <v>100000</v>
      </c>
      <c r="E32" s="16">
        <v>0</v>
      </c>
    </row>
    <row r="33" spans="1:5" ht="34.25" customHeight="1" thickBot="1" x14ac:dyDescent="0.25">
      <c r="A33" s="14" t="s">
        <v>62</v>
      </c>
      <c r="B33" s="15" t="s">
        <v>63</v>
      </c>
      <c r="C33" s="16">
        <v>19548.3</v>
      </c>
      <c r="D33" s="16">
        <v>75000</v>
      </c>
      <c r="E33" s="16">
        <v>284863.09999999998</v>
      </c>
    </row>
    <row r="34" spans="1:5" ht="31.25" customHeight="1" thickBot="1" x14ac:dyDescent="0.25">
      <c r="A34" s="14" t="s">
        <v>64</v>
      </c>
      <c r="B34" s="15" t="s">
        <v>65</v>
      </c>
      <c r="C34" s="17">
        <v>0</v>
      </c>
      <c r="D34" s="16">
        <v>267585.09999999998</v>
      </c>
      <c r="E34" s="16">
        <v>505989.7</v>
      </c>
    </row>
    <row r="35" spans="1:5" ht="35" thickBot="1" x14ac:dyDescent="0.25">
      <c r="A35" s="14" t="s">
        <v>66</v>
      </c>
      <c r="B35" s="15" t="s">
        <v>67</v>
      </c>
      <c r="C35" s="17">
        <v>0</v>
      </c>
      <c r="D35" s="16">
        <v>267585.09999999998</v>
      </c>
      <c r="E35" s="16">
        <v>505989.7</v>
      </c>
    </row>
    <row r="36" spans="1:5" ht="31.25" customHeight="1" thickBot="1" x14ac:dyDescent="0.25">
      <c r="A36" s="14" t="s">
        <v>68</v>
      </c>
      <c r="B36" s="15" t="s">
        <v>69</v>
      </c>
      <c r="C36" s="19">
        <v>2750</v>
      </c>
      <c r="D36" s="16">
        <v>24798.799999999999</v>
      </c>
      <c r="E36" s="17">
        <v>0</v>
      </c>
    </row>
    <row r="37" spans="1:5" ht="35" thickBot="1" x14ac:dyDescent="0.25">
      <c r="A37" s="13" t="s">
        <v>70</v>
      </c>
      <c r="B37" s="3" t="s">
        <v>71</v>
      </c>
      <c r="C37" s="20">
        <f>SUM(C38:C42)</f>
        <v>57913.5</v>
      </c>
      <c r="D37" s="20">
        <f>SUM(D38:D42)</f>
        <v>156914</v>
      </c>
      <c r="E37" s="20">
        <f>SUM(E38:E42)</f>
        <v>361101.2</v>
      </c>
    </row>
    <row r="38" spans="1:5" ht="35" thickBot="1" x14ac:dyDescent="0.25">
      <c r="A38" s="21" t="s">
        <v>72</v>
      </c>
      <c r="B38" s="15" t="s">
        <v>73</v>
      </c>
      <c r="C38" s="19">
        <v>0</v>
      </c>
      <c r="D38" s="16">
        <v>0</v>
      </c>
      <c r="E38" s="16">
        <v>103024.6</v>
      </c>
    </row>
    <row r="39" spans="1:5" ht="52" thickBot="1" x14ac:dyDescent="0.25">
      <c r="A39" s="21" t="s">
        <v>74</v>
      </c>
      <c r="B39" s="15" t="s">
        <v>75</v>
      </c>
      <c r="C39" s="22">
        <v>0</v>
      </c>
      <c r="D39" s="18">
        <v>0</v>
      </c>
      <c r="E39" s="18">
        <v>0</v>
      </c>
    </row>
    <row r="40" spans="1:5" ht="18" thickBot="1" x14ac:dyDescent="0.25">
      <c r="A40" s="21" t="s">
        <v>76</v>
      </c>
      <c r="B40" s="15" t="s">
        <v>77</v>
      </c>
      <c r="C40" s="19">
        <v>50913.5</v>
      </c>
      <c r="D40" s="16">
        <v>93914</v>
      </c>
      <c r="E40" s="16">
        <v>258076.6</v>
      </c>
    </row>
    <row r="41" spans="1:5" ht="35" thickBot="1" x14ac:dyDescent="0.25">
      <c r="A41" s="21" t="s">
        <v>78</v>
      </c>
      <c r="B41" s="15" t="s">
        <v>79</v>
      </c>
      <c r="C41" s="23">
        <v>3500</v>
      </c>
      <c r="D41" s="17">
        <v>31500</v>
      </c>
      <c r="E41" s="17">
        <v>0</v>
      </c>
    </row>
    <row r="42" spans="1:5" ht="35" thickBot="1" x14ac:dyDescent="0.25">
      <c r="A42" s="21" t="s">
        <v>80</v>
      </c>
      <c r="B42" s="15" t="s">
        <v>81</v>
      </c>
      <c r="C42" s="23">
        <v>3500</v>
      </c>
      <c r="D42" s="17">
        <v>31500</v>
      </c>
      <c r="E42" s="17">
        <v>0</v>
      </c>
    </row>
    <row r="43" spans="1:5" ht="35" thickBot="1" x14ac:dyDescent="0.25">
      <c r="A43" s="13" t="s">
        <v>82</v>
      </c>
      <c r="B43" s="3" t="s">
        <v>83</v>
      </c>
      <c r="C43" s="20">
        <f>SUM(C44:C81)</f>
        <v>8405428.5999999996</v>
      </c>
      <c r="D43" s="20">
        <f>SUM(D44:D81)</f>
        <v>12078943.5</v>
      </c>
      <c r="E43" s="24">
        <v>17783459.199999999</v>
      </c>
    </row>
    <row r="44" spans="1:5" ht="69" thickBot="1" x14ac:dyDescent="0.25">
      <c r="A44" s="21" t="s">
        <v>84</v>
      </c>
      <c r="B44" s="15" t="s">
        <v>85</v>
      </c>
      <c r="C44" s="16">
        <v>338496.3</v>
      </c>
      <c r="D44" s="16">
        <v>218562.8</v>
      </c>
      <c r="E44" s="16">
        <v>581437.19999999995</v>
      </c>
    </row>
    <row r="45" spans="1:5" ht="52" thickBot="1" x14ac:dyDescent="0.25">
      <c r="A45" s="21" t="s">
        <v>86</v>
      </c>
      <c r="B45" s="15" t="s">
        <v>87</v>
      </c>
      <c r="C45" s="16">
        <v>459538.9</v>
      </c>
      <c r="D45" s="16">
        <v>0</v>
      </c>
      <c r="E45" s="16">
        <v>0</v>
      </c>
    </row>
    <row r="46" spans="1:5" ht="52" thickBot="1" x14ac:dyDescent="0.25">
      <c r="A46" s="21" t="s">
        <v>88</v>
      </c>
      <c r="B46" s="15" t="s">
        <v>89</v>
      </c>
      <c r="C46" s="16">
        <v>42074.2</v>
      </c>
      <c r="D46" s="17">
        <v>0</v>
      </c>
      <c r="E46" s="17">
        <v>0</v>
      </c>
    </row>
    <row r="47" spans="1:5" ht="48.5" customHeight="1" thickBot="1" x14ac:dyDescent="0.25">
      <c r="A47" s="21" t="s">
        <v>90</v>
      </c>
      <c r="B47" s="15" t="s">
        <v>91</v>
      </c>
      <c r="C47" s="16">
        <v>17000</v>
      </c>
      <c r="D47" s="17">
        <v>0</v>
      </c>
      <c r="E47" s="17">
        <v>0</v>
      </c>
    </row>
    <row r="48" spans="1:5" ht="47.5" customHeight="1" thickBot="1" x14ac:dyDescent="0.25">
      <c r="A48" s="21" t="s">
        <v>92</v>
      </c>
      <c r="B48" s="15" t="s">
        <v>93</v>
      </c>
      <c r="C48" s="16">
        <v>174566</v>
      </c>
      <c r="D48" s="16">
        <v>0</v>
      </c>
      <c r="E48" s="16">
        <v>0</v>
      </c>
    </row>
    <row r="49" spans="1:5" ht="52" thickBot="1" x14ac:dyDescent="0.25">
      <c r="A49" s="21" t="s">
        <v>94</v>
      </c>
      <c r="B49" s="15" t="s">
        <v>95</v>
      </c>
      <c r="C49" s="16">
        <v>10600</v>
      </c>
      <c r="D49" s="16">
        <v>12509.4</v>
      </c>
      <c r="E49" s="16">
        <v>92680.8</v>
      </c>
    </row>
    <row r="50" spans="1:5" ht="35.5" customHeight="1" thickBot="1" x14ac:dyDescent="0.25">
      <c r="A50" s="21" t="s">
        <v>96</v>
      </c>
      <c r="B50" s="15" t="s">
        <v>97</v>
      </c>
      <c r="C50" s="16">
        <v>158371.70000000001</v>
      </c>
      <c r="D50" s="16">
        <v>0</v>
      </c>
      <c r="E50" s="16">
        <v>0</v>
      </c>
    </row>
    <row r="51" spans="1:5" ht="35" thickBot="1" x14ac:dyDescent="0.25">
      <c r="A51" s="21" t="s">
        <v>98</v>
      </c>
      <c r="B51" s="15" t="s">
        <v>99</v>
      </c>
      <c r="C51" s="16">
        <v>143543.9</v>
      </c>
      <c r="D51" s="16">
        <v>0</v>
      </c>
      <c r="E51" s="16">
        <v>0</v>
      </c>
    </row>
    <row r="52" spans="1:5" ht="35" thickBot="1" x14ac:dyDescent="0.25">
      <c r="A52" s="21" t="s">
        <v>100</v>
      </c>
      <c r="B52" s="15" t="s">
        <v>101</v>
      </c>
      <c r="C52" s="16">
        <v>334633</v>
      </c>
      <c r="D52" s="16">
        <v>550900.4</v>
      </c>
      <c r="E52" s="16">
        <v>189640.6</v>
      </c>
    </row>
    <row r="53" spans="1:5" ht="35" thickBot="1" x14ac:dyDescent="0.25">
      <c r="A53" s="21" t="s">
        <v>102</v>
      </c>
      <c r="B53" s="15" t="s">
        <v>103</v>
      </c>
      <c r="C53" s="16">
        <v>0</v>
      </c>
      <c r="D53" s="16">
        <v>0</v>
      </c>
      <c r="E53" s="16">
        <v>77629.100000000006</v>
      </c>
    </row>
    <row r="54" spans="1:5" ht="35" thickBot="1" x14ac:dyDescent="0.25">
      <c r="A54" s="21" t="s">
        <v>104</v>
      </c>
      <c r="B54" s="15" t="s">
        <v>105</v>
      </c>
      <c r="C54" s="17">
        <v>0</v>
      </c>
      <c r="D54" s="17">
        <v>0</v>
      </c>
      <c r="E54" s="16">
        <v>94989.8</v>
      </c>
    </row>
    <row r="55" spans="1:5" ht="35" thickBot="1" x14ac:dyDescent="0.25">
      <c r="A55" s="21" t="s">
        <v>106</v>
      </c>
      <c r="B55" s="15" t="s">
        <v>107</v>
      </c>
      <c r="C55" s="17">
        <v>0</v>
      </c>
      <c r="D55" s="17">
        <v>0</v>
      </c>
      <c r="E55" s="16">
        <v>81442</v>
      </c>
    </row>
    <row r="56" spans="1:5" ht="35" thickBot="1" x14ac:dyDescent="0.25">
      <c r="A56" s="21" t="s">
        <v>108</v>
      </c>
      <c r="B56" s="15" t="s">
        <v>109</v>
      </c>
      <c r="C56" s="16">
        <v>5000</v>
      </c>
      <c r="D56" s="16">
        <v>0</v>
      </c>
      <c r="E56" s="16">
        <v>80006.2</v>
      </c>
    </row>
    <row r="57" spans="1:5" ht="35" thickBot="1" x14ac:dyDescent="0.25">
      <c r="A57" s="21" t="s">
        <v>110</v>
      </c>
      <c r="B57" s="15" t="s">
        <v>111</v>
      </c>
      <c r="C57" s="17">
        <v>7000</v>
      </c>
      <c r="D57" s="17">
        <v>0</v>
      </c>
      <c r="E57" s="17">
        <v>126607.2</v>
      </c>
    </row>
    <row r="58" spans="1:5" ht="35" thickBot="1" x14ac:dyDescent="0.25">
      <c r="A58" s="21" t="s">
        <v>112</v>
      </c>
      <c r="B58" s="15" t="s">
        <v>113</v>
      </c>
      <c r="C58" s="16">
        <v>0</v>
      </c>
      <c r="D58" s="16">
        <v>0</v>
      </c>
      <c r="E58" s="16">
        <v>106693.5</v>
      </c>
    </row>
    <row r="59" spans="1:5" ht="35" thickBot="1" x14ac:dyDescent="0.25">
      <c r="A59" s="21" t="s">
        <v>114</v>
      </c>
      <c r="B59" s="15" t="s">
        <v>115</v>
      </c>
      <c r="C59" s="17">
        <v>0</v>
      </c>
      <c r="D59" s="17">
        <v>0</v>
      </c>
      <c r="E59" s="16">
        <v>121733.1</v>
      </c>
    </row>
    <row r="60" spans="1:5" ht="52" thickBot="1" x14ac:dyDescent="0.25">
      <c r="A60" s="21" t="s">
        <v>116</v>
      </c>
      <c r="B60" s="15" t="s">
        <v>117</v>
      </c>
      <c r="C60" s="16">
        <v>157101.20000000001</v>
      </c>
      <c r="D60" s="16">
        <v>200358</v>
      </c>
      <c r="E60" s="16">
        <v>0</v>
      </c>
    </row>
    <row r="61" spans="1:5" ht="35" thickBot="1" x14ac:dyDescent="0.25">
      <c r="A61" s="21" t="s">
        <v>118</v>
      </c>
      <c r="B61" s="15" t="s">
        <v>119</v>
      </c>
      <c r="C61" s="16">
        <v>0</v>
      </c>
      <c r="D61" s="16">
        <v>17406.599999999999</v>
      </c>
      <c r="E61" s="16">
        <v>135726.20000000001</v>
      </c>
    </row>
    <row r="62" spans="1:5" ht="35" thickBot="1" x14ac:dyDescent="0.25">
      <c r="A62" s="21" t="s">
        <v>120</v>
      </c>
      <c r="B62" s="15" t="s">
        <v>121</v>
      </c>
      <c r="C62" s="16">
        <v>0</v>
      </c>
      <c r="D62" s="16">
        <v>0</v>
      </c>
      <c r="E62" s="16">
        <v>108010.7</v>
      </c>
    </row>
    <row r="63" spans="1:5" ht="35" thickBot="1" x14ac:dyDescent="0.25">
      <c r="A63" s="21" t="s">
        <v>122</v>
      </c>
      <c r="B63" s="15" t="s">
        <v>123</v>
      </c>
      <c r="C63" s="16">
        <v>0</v>
      </c>
      <c r="D63" s="16">
        <v>0</v>
      </c>
      <c r="E63" s="16">
        <v>108010.7</v>
      </c>
    </row>
    <row r="64" spans="1:5" ht="18" thickBot="1" x14ac:dyDescent="0.25">
      <c r="A64" s="21" t="s">
        <v>124</v>
      </c>
      <c r="B64" s="15" t="s">
        <v>125</v>
      </c>
      <c r="C64" s="16">
        <v>0</v>
      </c>
      <c r="D64" s="16">
        <v>0</v>
      </c>
      <c r="E64" s="16">
        <v>276078</v>
      </c>
    </row>
    <row r="65" spans="1:5" ht="18" thickBot="1" x14ac:dyDescent="0.25">
      <c r="A65" s="21" t="s">
        <v>126</v>
      </c>
      <c r="B65" s="15" t="s">
        <v>127</v>
      </c>
      <c r="C65" s="16">
        <v>20802.5</v>
      </c>
      <c r="D65" s="16">
        <v>260000</v>
      </c>
      <c r="E65" s="16">
        <v>0</v>
      </c>
    </row>
    <row r="66" spans="1:5" ht="18" thickBot="1" x14ac:dyDescent="0.25">
      <c r="A66" s="21" t="s">
        <v>128</v>
      </c>
      <c r="B66" s="15" t="s">
        <v>129</v>
      </c>
      <c r="C66" s="16">
        <v>0</v>
      </c>
      <c r="D66" s="16">
        <v>0</v>
      </c>
      <c r="E66" s="16">
        <v>157094.79999999999</v>
      </c>
    </row>
    <row r="67" spans="1:5" ht="35" thickBot="1" x14ac:dyDescent="0.25">
      <c r="A67" s="21" t="s">
        <v>130</v>
      </c>
      <c r="B67" s="15" t="s">
        <v>131</v>
      </c>
      <c r="C67" s="16">
        <v>0</v>
      </c>
      <c r="D67" s="16">
        <v>0</v>
      </c>
      <c r="E67" s="16">
        <v>157094.79999999999</v>
      </c>
    </row>
    <row r="68" spans="1:5" ht="18" thickBot="1" x14ac:dyDescent="0.25">
      <c r="A68" s="21" t="s">
        <v>132</v>
      </c>
      <c r="B68" s="15" t="s">
        <v>133</v>
      </c>
      <c r="C68" s="16">
        <v>15600</v>
      </c>
      <c r="D68" s="16">
        <v>0</v>
      </c>
      <c r="E68" s="16">
        <v>141385.29999999999</v>
      </c>
    </row>
    <row r="69" spans="1:5" ht="35" thickBot="1" x14ac:dyDescent="0.25">
      <c r="A69" s="21" t="s">
        <v>134</v>
      </c>
      <c r="B69" s="15" t="s">
        <v>135</v>
      </c>
      <c r="C69" s="16">
        <v>0</v>
      </c>
      <c r="D69" s="16">
        <v>0</v>
      </c>
      <c r="E69" s="16">
        <v>212314.8</v>
      </c>
    </row>
    <row r="70" spans="1:5" ht="35" thickBot="1" x14ac:dyDescent="0.25">
      <c r="A70" s="21" t="s">
        <v>136</v>
      </c>
      <c r="B70" s="15" t="s">
        <v>137</v>
      </c>
      <c r="C70" s="19">
        <v>756570.8</v>
      </c>
      <c r="D70" s="16">
        <v>865268.2</v>
      </c>
      <c r="E70" s="16">
        <v>0</v>
      </c>
    </row>
    <row r="71" spans="1:5" ht="35" thickBot="1" x14ac:dyDescent="0.25">
      <c r="A71" s="21" t="s">
        <v>138</v>
      </c>
      <c r="B71" s="15" t="s">
        <v>139</v>
      </c>
      <c r="C71" s="16">
        <v>589621.80000000005</v>
      </c>
      <c r="D71" s="16">
        <v>0</v>
      </c>
      <c r="E71" s="16">
        <v>0</v>
      </c>
    </row>
    <row r="72" spans="1:5" ht="35" thickBot="1" x14ac:dyDescent="0.25">
      <c r="A72" s="21" t="s">
        <v>140</v>
      </c>
      <c r="B72" s="15" t="s">
        <v>141</v>
      </c>
      <c r="C72" s="16">
        <v>635874.9</v>
      </c>
      <c r="D72" s="16">
        <v>0</v>
      </c>
      <c r="E72" s="16">
        <v>0</v>
      </c>
    </row>
    <row r="73" spans="1:5" ht="35" thickBot="1" x14ac:dyDescent="0.25">
      <c r="A73" s="21" t="s">
        <v>142</v>
      </c>
      <c r="B73" s="15" t="s">
        <v>143</v>
      </c>
      <c r="C73" s="16">
        <v>563476.1</v>
      </c>
      <c r="D73" s="16">
        <v>0</v>
      </c>
      <c r="E73" s="16">
        <v>0</v>
      </c>
    </row>
    <row r="74" spans="1:5" ht="35" thickBot="1" x14ac:dyDescent="0.25">
      <c r="A74" s="21" t="s">
        <v>144</v>
      </c>
      <c r="B74" s="15" t="s">
        <v>145</v>
      </c>
      <c r="C74" s="16">
        <v>1040381.5</v>
      </c>
      <c r="D74" s="16">
        <v>0</v>
      </c>
      <c r="E74" s="16">
        <v>0</v>
      </c>
    </row>
    <row r="75" spans="1:5" ht="35" thickBot="1" x14ac:dyDescent="0.25">
      <c r="A75" s="21" t="s">
        <v>146</v>
      </c>
      <c r="B75" s="15" t="s">
        <v>147</v>
      </c>
      <c r="C75" s="16">
        <v>758921.8</v>
      </c>
      <c r="D75" s="16">
        <v>904671.3</v>
      </c>
      <c r="E75" s="16">
        <v>0</v>
      </c>
    </row>
    <row r="76" spans="1:5" ht="35" thickBot="1" x14ac:dyDescent="0.25">
      <c r="A76" s="21" t="s">
        <v>148</v>
      </c>
      <c r="B76" s="15" t="s">
        <v>149</v>
      </c>
      <c r="C76" s="19">
        <v>630854</v>
      </c>
      <c r="D76" s="16">
        <v>771368</v>
      </c>
      <c r="E76" s="16">
        <v>0</v>
      </c>
    </row>
    <row r="77" spans="1:5" ht="18" thickBot="1" x14ac:dyDescent="0.25">
      <c r="A77" s="21" t="s">
        <v>150</v>
      </c>
      <c r="B77" s="15" t="s">
        <v>151</v>
      </c>
      <c r="C77" s="16">
        <v>872082.4</v>
      </c>
      <c r="D77" s="16">
        <v>0</v>
      </c>
      <c r="E77" s="16">
        <v>0</v>
      </c>
    </row>
    <row r="78" spans="1:5" ht="35" thickBot="1" x14ac:dyDescent="0.25">
      <c r="A78" s="21" t="s">
        <v>152</v>
      </c>
      <c r="B78" s="15" t="s">
        <v>153</v>
      </c>
      <c r="C78" s="16">
        <v>300000</v>
      </c>
      <c r="D78" s="16">
        <v>0</v>
      </c>
      <c r="E78" s="16">
        <v>0</v>
      </c>
    </row>
    <row r="79" spans="1:5" ht="35" thickBot="1" x14ac:dyDescent="0.25">
      <c r="A79" s="21" t="s">
        <v>154</v>
      </c>
      <c r="B79" s="15" t="s">
        <v>155</v>
      </c>
      <c r="C79" s="16">
        <v>0</v>
      </c>
      <c r="D79" s="16">
        <v>270500</v>
      </c>
      <c r="E79" s="16">
        <v>270000</v>
      </c>
    </row>
    <row r="80" spans="1:5" ht="18" thickBot="1" x14ac:dyDescent="0.25">
      <c r="A80" s="21" t="s">
        <v>156</v>
      </c>
      <c r="B80" s="15" t="s">
        <v>157</v>
      </c>
      <c r="C80" s="19">
        <v>0</v>
      </c>
      <c r="D80" s="16">
        <v>200000</v>
      </c>
      <c r="E80" s="16">
        <v>286700</v>
      </c>
    </row>
    <row r="81" spans="1:5" ht="35" thickBot="1" x14ac:dyDescent="0.25">
      <c r="A81" s="21" t="s">
        <v>158</v>
      </c>
      <c r="B81" s="15" t="s">
        <v>159</v>
      </c>
      <c r="C81" s="23">
        <v>373317.6</v>
      </c>
      <c r="D81" s="17">
        <v>7807398.7999999998</v>
      </c>
      <c r="E81" s="17">
        <v>12246962.4</v>
      </c>
    </row>
    <row r="82" spans="1:5" ht="34" x14ac:dyDescent="0.2">
      <c r="A82" s="13" t="s">
        <v>160</v>
      </c>
      <c r="B82" s="3" t="s">
        <v>161</v>
      </c>
      <c r="C82" s="20">
        <f>SUM(C89:C92)+C83+C84</f>
        <v>14447949.5</v>
      </c>
      <c r="D82" s="20">
        <f>SUM(D89:D92)+D83+D84</f>
        <v>6190643.2000000002</v>
      </c>
      <c r="E82" s="20">
        <f>SUM(E89:E92)+E83+E84</f>
        <v>2074102</v>
      </c>
    </row>
    <row r="83" spans="1:5" ht="52" thickBot="1" x14ac:dyDescent="0.25">
      <c r="A83" s="21" t="s">
        <v>162</v>
      </c>
      <c r="B83" s="15" t="s">
        <v>163</v>
      </c>
      <c r="C83" s="25">
        <v>0</v>
      </c>
      <c r="D83" s="25">
        <v>0</v>
      </c>
      <c r="E83" s="25">
        <v>0</v>
      </c>
    </row>
    <row r="84" spans="1:5" ht="18" thickBot="1" x14ac:dyDescent="0.25">
      <c r="A84" s="21" t="s">
        <v>164</v>
      </c>
      <c r="B84" s="15" t="s">
        <v>165</v>
      </c>
      <c r="C84" s="25">
        <v>9763321.4000000004</v>
      </c>
      <c r="D84" s="25">
        <v>5450679.5</v>
      </c>
      <c r="E84" s="25">
        <v>2074102</v>
      </c>
    </row>
    <row r="85" spans="1:5" ht="35" thickBot="1" x14ac:dyDescent="0.25">
      <c r="A85" s="26" t="s">
        <v>166</v>
      </c>
      <c r="B85" s="15" t="s">
        <v>167</v>
      </c>
      <c r="C85" s="25">
        <v>2923616.1</v>
      </c>
      <c r="D85" s="25">
        <v>2454841.7000000002</v>
      </c>
      <c r="E85" s="25">
        <v>0</v>
      </c>
    </row>
    <row r="86" spans="1:5" ht="52" thickBot="1" x14ac:dyDescent="0.25">
      <c r="A86" s="26" t="s">
        <v>168</v>
      </c>
      <c r="B86" s="15" t="s">
        <v>169</v>
      </c>
      <c r="C86" s="25">
        <v>4104493.3</v>
      </c>
      <c r="D86" s="25">
        <v>2132160</v>
      </c>
      <c r="E86" s="25">
        <v>1338030</v>
      </c>
    </row>
    <row r="87" spans="1:5" ht="18" thickBot="1" x14ac:dyDescent="0.25">
      <c r="A87" s="26" t="s">
        <v>170</v>
      </c>
      <c r="B87" s="15" t="s">
        <v>171</v>
      </c>
      <c r="C87" s="22">
        <v>1881473.8</v>
      </c>
      <c r="D87" s="18">
        <v>736072</v>
      </c>
      <c r="E87" s="18">
        <v>736072</v>
      </c>
    </row>
    <row r="88" spans="1:5" ht="18" thickBot="1" x14ac:dyDescent="0.25">
      <c r="A88" s="26" t="s">
        <v>172</v>
      </c>
      <c r="B88" s="15" t="s">
        <v>173</v>
      </c>
      <c r="C88" s="25">
        <v>853738.2</v>
      </c>
      <c r="D88" s="25">
        <v>127605.8</v>
      </c>
      <c r="E88" s="25">
        <v>0</v>
      </c>
    </row>
    <row r="89" spans="1:5" ht="18" thickBot="1" x14ac:dyDescent="0.25">
      <c r="A89" s="21" t="s">
        <v>174</v>
      </c>
      <c r="B89" s="15" t="s">
        <v>175</v>
      </c>
      <c r="C89" s="25">
        <v>2372283.2999999998</v>
      </c>
      <c r="D89" s="25">
        <v>565800</v>
      </c>
      <c r="E89" s="25">
        <v>0</v>
      </c>
    </row>
    <row r="90" spans="1:5" ht="69" thickBot="1" x14ac:dyDescent="0.25">
      <c r="A90" s="21" t="s">
        <v>176</v>
      </c>
      <c r="B90" s="15" t="s">
        <v>177</v>
      </c>
      <c r="C90" s="25">
        <v>727514.5</v>
      </c>
      <c r="D90" s="25">
        <v>0</v>
      </c>
      <c r="E90" s="25">
        <v>0</v>
      </c>
    </row>
    <row r="91" spans="1:5" ht="35" thickBot="1" x14ac:dyDescent="0.25">
      <c r="A91" s="21" t="s">
        <v>178</v>
      </c>
      <c r="B91" s="15" t="s">
        <v>179</v>
      </c>
      <c r="C91" s="25">
        <v>1493077.2</v>
      </c>
      <c r="D91" s="25">
        <v>0</v>
      </c>
      <c r="E91" s="25">
        <v>0</v>
      </c>
    </row>
    <row r="92" spans="1:5" ht="43.25" customHeight="1" thickBot="1" x14ac:dyDescent="0.25">
      <c r="A92" s="21" t="s">
        <v>180</v>
      </c>
      <c r="B92" s="15" t="s">
        <v>181</v>
      </c>
      <c r="C92" s="18">
        <v>91753.1</v>
      </c>
      <c r="D92" s="18">
        <v>174163.7</v>
      </c>
      <c r="E92" s="18">
        <v>0</v>
      </c>
    </row>
    <row r="93" spans="1:5" ht="18" thickBot="1" x14ac:dyDescent="0.25">
      <c r="A93" s="13" t="s">
        <v>182</v>
      </c>
      <c r="B93" s="3" t="s">
        <v>183</v>
      </c>
      <c r="C93" s="20">
        <f>SUM(C94:C100)</f>
        <v>6696732.5</v>
      </c>
      <c r="D93" s="20">
        <f>SUM(D94:D100)</f>
        <v>9005078.0999999996</v>
      </c>
      <c r="E93" s="20">
        <f>SUM(E94:E100)</f>
        <v>5152074.6000000006</v>
      </c>
    </row>
    <row r="94" spans="1:5" ht="35" thickBot="1" x14ac:dyDescent="0.25">
      <c r="A94" s="21" t="s">
        <v>184</v>
      </c>
      <c r="B94" s="15" t="s">
        <v>185</v>
      </c>
      <c r="C94" s="22">
        <v>8140</v>
      </c>
      <c r="D94" s="18">
        <v>168369.5</v>
      </c>
      <c r="E94" s="18">
        <v>258735.4</v>
      </c>
    </row>
    <row r="95" spans="1:5" ht="35" thickBot="1" x14ac:dyDescent="0.25">
      <c r="A95" s="21" t="s">
        <v>186</v>
      </c>
      <c r="B95" s="15" t="s">
        <v>187</v>
      </c>
      <c r="C95" s="18">
        <v>0</v>
      </c>
      <c r="D95" s="18">
        <v>0</v>
      </c>
      <c r="E95" s="18">
        <v>0</v>
      </c>
    </row>
    <row r="96" spans="1:5" ht="18" thickBot="1" x14ac:dyDescent="0.25">
      <c r="A96" s="21" t="s">
        <v>188</v>
      </c>
      <c r="B96" s="15" t="s">
        <v>189</v>
      </c>
      <c r="C96" s="18">
        <v>1614293</v>
      </c>
      <c r="D96" s="18">
        <v>0</v>
      </c>
      <c r="E96" s="18">
        <v>0</v>
      </c>
    </row>
    <row r="97" spans="1:5" ht="52" thickBot="1" x14ac:dyDescent="0.25">
      <c r="A97" s="21" t="s">
        <v>190</v>
      </c>
      <c r="B97" s="15" t="s">
        <v>191</v>
      </c>
      <c r="C97" s="18">
        <v>627299.30000000005</v>
      </c>
      <c r="D97" s="18">
        <v>689708.3</v>
      </c>
      <c r="E97" s="18">
        <v>0</v>
      </c>
    </row>
    <row r="98" spans="1:5" ht="35" thickBot="1" x14ac:dyDescent="0.25">
      <c r="A98" s="21" t="s">
        <v>192</v>
      </c>
      <c r="B98" s="15" t="s">
        <v>193</v>
      </c>
      <c r="C98" s="18">
        <v>0</v>
      </c>
      <c r="D98" s="18">
        <v>0</v>
      </c>
      <c r="E98" s="18">
        <v>28289</v>
      </c>
    </row>
    <row r="99" spans="1:5" ht="35" thickBot="1" x14ac:dyDescent="0.25">
      <c r="A99" s="21" t="s">
        <v>194</v>
      </c>
      <c r="B99" s="15" t="s">
        <v>195</v>
      </c>
      <c r="C99" s="18">
        <v>4447000.2</v>
      </c>
      <c r="D99" s="18">
        <v>8147000.2999999998</v>
      </c>
      <c r="E99" s="18">
        <v>4865050.2</v>
      </c>
    </row>
    <row r="100" spans="1:5" ht="103" thickBot="1" x14ac:dyDescent="0.25">
      <c r="A100" s="21" t="s">
        <v>196</v>
      </c>
      <c r="B100" s="15" t="s">
        <v>197</v>
      </c>
      <c r="C100" s="18">
        <v>0</v>
      </c>
      <c r="D100" s="18">
        <v>0</v>
      </c>
      <c r="E100" s="18">
        <v>0</v>
      </c>
    </row>
    <row r="101" spans="1:5" ht="42" customHeight="1" thickBot="1" x14ac:dyDescent="0.25">
      <c r="A101" s="13" t="s">
        <v>198</v>
      </c>
      <c r="B101" s="3" t="s">
        <v>199</v>
      </c>
      <c r="C101" s="20">
        <f>SUM(C102:C113)-C105-C106</f>
        <v>223610.09999999998</v>
      </c>
      <c r="D101" s="20">
        <f>SUM(D102:D113)-D105-D106</f>
        <v>321743.5</v>
      </c>
      <c r="E101" s="20">
        <f>SUM(E102:E113)-E105-E106</f>
        <v>254667.1</v>
      </c>
    </row>
    <row r="102" spans="1:5" ht="35" thickBot="1" x14ac:dyDescent="0.25">
      <c r="A102" s="21" t="s">
        <v>200</v>
      </c>
      <c r="B102" s="15" t="s">
        <v>201</v>
      </c>
      <c r="C102" s="18">
        <v>24291.4</v>
      </c>
      <c r="D102" s="18">
        <v>0</v>
      </c>
      <c r="E102" s="18">
        <v>0</v>
      </c>
    </row>
    <row r="103" spans="1:5" ht="35" thickBot="1" x14ac:dyDescent="0.25">
      <c r="A103" s="21" t="s">
        <v>202</v>
      </c>
      <c r="B103" s="15" t="s">
        <v>203</v>
      </c>
      <c r="C103" s="18">
        <v>69923.3</v>
      </c>
      <c r="D103" s="18">
        <v>0</v>
      </c>
      <c r="E103" s="18">
        <v>0</v>
      </c>
    </row>
    <row r="104" spans="1:5" ht="35" thickBot="1" x14ac:dyDescent="0.25">
      <c r="A104" s="21" t="s">
        <v>204</v>
      </c>
      <c r="B104" s="15" t="s">
        <v>205</v>
      </c>
      <c r="C104" s="22">
        <v>45000</v>
      </c>
      <c r="D104" s="18">
        <v>149454.70000000001</v>
      </c>
      <c r="E104" s="18">
        <v>0</v>
      </c>
    </row>
    <row r="105" spans="1:5" ht="35" thickBot="1" x14ac:dyDescent="0.25">
      <c r="A105" s="21" t="s">
        <v>206</v>
      </c>
      <c r="B105" s="15" t="s">
        <v>207</v>
      </c>
      <c r="C105" s="22">
        <v>45000</v>
      </c>
      <c r="D105" s="18">
        <v>64754.7</v>
      </c>
      <c r="E105" s="18">
        <v>0</v>
      </c>
    </row>
    <row r="106" spans="1:5" ht="52" thickBot="1" x14ac:dyDescent="0.25">
      <c r="A106" s="21" t="s">
        <v>208</v>
      </c>
      <c r="B106" s="15" t="s">
        <v>209</v>
      </c>
      <c r="C106" s="18">
        <v>0</v>
      </c>
      <c r="D106" s="18">
        <v>84700</v>
      </c>
      <c r="E106" s="18">
        <v>0</v>
      </c>
    </row>
    <row r="107" spans="1:5" ht="18" thickBot="1" x14ac:dyDescent="0.25">
      <c r="A107" s="21" t="s">
        <v>210</v>
      </c>
      <c r="B107" s="15" t="s">
        <v>211</v>
      </c>
      <c r="C107" s="18">
        <v>50000</v>
      </c>
      <c r="D107" s="18">
        <v>0</v>
      </c>
      <c r="E107" s="18">
        <v>0</v>
      </c>
    </row>
    <row r="108" spans="1:5" ht="35" thickBot="1" x14ac:dyDescent="0.25">
      <c r="A108" s="27" t="s">
        <v>212</v>
      </c>
      <c r="B108" s="15" t="s">
        <v>213</v>
      </c>
      <c r="C108" s="18">
        <v>0</v>
      </c>
      <c r="D108" s="18">
        <v>0</v>
      </c>
      <c r="E108" s="18">
        <v>53888.9</v>
      </c>
    </row>
    <row r="109" spans="1:5" ht="18" thickBot="1" x14ac:dyDescent="0.25">
      <c r="A109" s="21" t="s">
        <v>214</v>
      </c>
      <c r="B109" s="15" t="s">
        <v>215</v>
      </c>
      <c r="C109" s="18">
        <v>0</v>
      </c>
      <c r="D109" s="18">
        <v>0</v>
      </c>
      <c r="E109" s="18">
        <v>73064.2</v>
      </c>
    </row>
    <row r="110" spans="1:5" ht="35" thickBot="1" x14ac:dyDescent="0.25">
      <c r="A110" s="21" t="s">
        <v>216</v>
      </c>
      <c r="B110" s="15" t="s">
        <v>217</v>
      </c>
      <c r="C110" s="22">
        <v>22395.4</v>
      </c>
      <c r="D110" s="18">
        <v>76807.600000000006</v>
      </c>
      <c r="E110" s="18">
        <v>0</v>
      </c>
    </row>
    <row r="111" spans="1:5" ht="35" thickBot="1" x14ac:dyDescent="0.25">
      <c r="A111" s="21" t="s">
        <v>218</v>
      </c>
      <c r="B111" s="15" t="s">
        <v>219</v>
      </c>
      <c r="C111" s="18">
        <v>7000</v>
      </c>
      <c r="D111" s="18">
        <v>60000</v>
      </c>
      <c r="E111" s="18">
        <v>0</v>
      </c>
    </row>
    <row r="112" spans="1:5" ht="18" thickBot="1" x14ac:dyDescent="0.25">
      <c r="A112" s="21" t="s">
        <v>220</v>
      </c>
      <c r="B112" s="15" t="s">
        <v>221</v>
      </c>
      <c r="C112" s="22">
        <v>5000</v>
      </c>
      <c r="D112" s="18">
        <v>35481.199999999997</v>
      </c>
      <c r="E112" s="18">
        <v>0</v>
      </c>
    </row>
    <row r="113" spans="1:5" ht="35" thickBot="1" x14ac:dyDescent="0.25">
      <c r="A113" s="21" t="s">
        <v>222</v>
      </c>
      <c r="B113" s="15" t="s">
        <v>223</v>
      </c>
      <c r="C113" s="18">
        <v>0</v>
      </c>
      <c r="D113" s="18">
        <v>0</v>
      </c>
      <c r="E113" s="18">
        <v>127714</v>
      </c>
    </row>
    <row r="114" spans="1:5" ht="18" thickBot="1" x14ac:dyDescent="0.25">
      <c r="A114" s="13" t="s">
        <v>224</v>
      </c>
      <c r="B114" s="3" t="s">
        <v>225</v>
      </c>
      <c r="C114" s="20">
        <f>SUM(C115:C117)</f>
        <v>163469.59999999998</v>
      </c>
      <c r="D114" s="20">
        <f>SUM(D115:D117)</f>
        <v>10683.7</v>
      </c>
      <c r="E114" s="20">
        <f>SUM(E115:E117)</f>
        <v>0</v>
      </c>
    </row>
    <row r="115" spans="1:5" ht="31.75" customHeight="1" thickBot="1" x14ac:dyDescent="0.25">
      <c r="A115" s="21" t="s">
        <v>226</v>
      </c>
      <c r="B115" s="15" t="s">
        <v>227</v>
      </c>
      <c r="C115" s="18">
        <v>99759.4</v>
      </c>
      <c r="D115" s="18">
        <v>0</v>
      </c>
      <c r="E115" s="18">
        <v>0</v>
      </c>
    </row>
    <row r="116" spans="1:5" ht="35" thickBot="1" x14ac:dyDescent="0.25">
      <c r="A116" s="21" t="s">
        <v>228</v>
      </c>
      <c r="B116" s="15" t="s">
        <v>229</v>
      </c>
      <c r="C116" s="18">
        <v>63710.2</v>
      </c>
      <c r="D116" s="18">
        <v>0</v>
      </c>
      <c r="E116" s="18">
        <v>0</v>
      </c>
    </row>
    <row r="117" spans="1:5" ht="52" thickBot="1" x14ac:dyDescent="0.25">
      <c r="A117" s="21" t="s">
        <v>230</v>
      </c>
      <c r="B117" s="15" t="s">
        <v>231</v>
      </c>
      <c r="C117" s="16">
        <v>0</v>
      </c>
      <c r="D117" s="16">
        <v>10683.7</v>
      </c>
      <c r="E117" s="16">
        <v>0</v>
      </c>
    </row>
    <row r="118" spans="1:5" ht="24.5" customHeight="1" x14ac:dyDescent="0.2">
      <c r="A118" s="28">
        <v>2</v>
      </c>
      <c r="B118" s="29" t="s">
        <v>232</v>
      </c>
      <c r="C118" s="30">
        <f>C119</f>
        <v>19932914.5</v>
      </c>
      <c r="D118" s="30">
        <f>D119</f>
        <v>22165571.600000001</v>
      </c>
      <c r="E118" s="30">
        <f>E119</f>
        <v>31402234.399999999</v>
      </c>
    </row>
    <row r="119" spans="1:5" ht="18" thickBot="1" x14ac:dyDescent="0.25">
      <c r="A119" s="31"/>
      <c r="B119" s="32" t="s">
        <v>233</v>
      </c>
      <c r="C119" s="20">
        <v>19932914.5</v>
      </c>
      <c r="D119" s="20">
        <v>22165571.600000001</v>
      </c>
      <c r="E119" s="20">
        <v>31402234.399999999</v>
      </c>
    </row>
    <row r="120" spans="1:5" ht="69" thickBot="1" x14ac:dyDescent="0.25">
      <c r="A120" s="33" t="s">
        <v>234</v>
      </c>
      <c r="B120" s="15" t="s">
        <v>235</v>
      </c>
      <c r="C120" s="19">
        <v>0</v>
      </c>
      <c r="D120" s="16">
        <v>0</v>
      </c>
      <c r="E120" s="16">
        <v>1081436.8999999999</v>
      </c>
    </row>
    <row r="121" spans="1:5" ht="35" thickBot="1" x14ac:dyDescent="0.25">
      <c r="A121" s="33" t="s">
        <v>236</v>
      </c>
      <c r="B121" s="15" t="s">
        <v>237</v>
      </c>
      <c r="C121" s="19">
        <v>45456.1</v>
      </c>
      <c r="D121" s="16">
        <v>40000</v>
      </c>
      <c r="E121" s="16">
        <v>1473977.6</v>
      </c>
    </row>
    <row r="122" spans="1:5" ht="69" thickBot="1" x14ac:dyDescent="0.25">
      <c r="A122" s="33" t="s">
        <v>238</v>
      </c>
      <c r="B122" s="15" t="s">
        <v>239</v>
      </c>
      <c r="C122" s="19">
        <v>623814.9</v>
      </c>
      <c r="D122" s="16">
        <v>43523</v>
      </c>
      <c r="E122" s="16">
        <v>50936.6</v>
      </c>
    </row>
    <row r="123" spans="1:5" ht="35" thickBot="1" x14ac:dyDescent="0.25">
      <c r="A123" s="33" t="s">
        <v>240</v>
      </c>
      <c r="B123" s="15" t="s">
        <v>241</v>
      </c>
      <c r="C123" s="19">
        <v>188374.6</v>
      </c>
      <c r="D123" s="16">
        <v>0</v>
      </c>
      <c r="E123" s="16">
        <v>0</v>
      </c>
    </row>
    <row r="124" spans="1:5" ht="35" thickBot="1" x14ac:dyDescent="0.25">
      <c r="A124" s="33" t="s">
        <v>242</v>
      </c>
      <c r="B124" s="15" t="s">
        <v>243</v>
      </c>
      <c r="C124" s="19">
        <v>0</v>
      </c>
      <c r="D124" s="16">
        <v>0</v>
      </c>
      <c r="E124" s="16">
        <v>0</v>
      </c>
    </row>
    <row r="125" spans="1:5" ht="52" thickBot="1" x14ac:dyDescent="0.25">
      <c r="A125" s="33" t="s">
        <v>244</v>
      </c>
      <c r="B125" s="15" t="s">
        <v>245</v>
      </c>
      <c r="C125" s="19">
        <v>12747.9</v>
      </c>
      <c r="D125" s="16">
        <v>0</v>
      </c>
      <c r="E125" s="16">
        <v>0</v>
      </c>
    </row>
    <row r="126" spans="1:5" ht="52" thickBot="1" x14ac:dyDescent="0.25">
      <c r="A126" s="33" t="s">
        <v>246</v>
      </c>
      <c r="B126" s="15" t="s">
        <v>247</v>
      </c>
      <c r="C126" s="19">
        <v>6402.4</v>
      </c>
      <c r="D126" s="16">
        <v>0</v>
      </c>
      <c r="E126" s="16">
        <v>0</v>
      </c>
    </row>
    <row r="127" spans="1:5" ht="52" thickBot="1" x14ac:dyDescent="0.25">
      <c r="A127" s="33" t="s">
        <v>248</v>
      </c>
      <c r="B127" s="15" t="s">
        <v>249</v>
      </c>
      <c r="C127" s="19">
        <v>101696.2</v>
      </c>
      <c r="D127" s="16">
        <v>0</v>
      </c>
      <c r="E127" s="16">
        <v>0</v>
      </c>
    </row>
    <row r="128" spans="1:5" ht="52" thickBot="1" x14ac:dyDescent="0.25">
      <c r="A128" s="33" t="s">
        <v>250</v>
      </c>
      <c r="B128" s="15" t="s">
        <v>251</v>
      </c>
      <c r="C128" s="19">
        <v>5329.8</v>
      </c>
      <c r="D128" s="16">
        <v>0</v>
      </c>
      <c r="E128" s="16">
        <v>0</v>
      </c>
    </row>
    <row r="129" spans="1:5" ht="120" thickBot="1" x14ac:dyDescent="0.25">
      <c r="A129" s="33" t="s">
        <v>252</v>
      </c>
      <c r="B129" s="15" t="s">
        <v>253</v>
      </c>
      <c r="C129" s="19">
        <v>5000496</v>
      </c>
      <c r="D129" s="19">
        <v>2174504</v>
      </c>
      <c r="E129" s="34">
        <v>0</v>
      </c>
    </row>
    <row r="130" spans="1:5" ht="35" thickBot="1" x14ac:dyDescent="0.25">
      <c r="A130" s="21" t="s">
        <v>254</v>
      </c>
      <c r="B130" s="15" t="s">
        <v>255</v>
      </c>
      <c r="C130" s="35">
        <v>1843717.3</v>
      </c>
      <c r="D130" s="34">
        <v>0</v>
      </c>
      <c r="E130" s="34">
        <v>0</v>
      </c>
    </row>
    <row r="131" spans="1:5" ht="35" thickBot="1" x14ac:dyDescent="0.25">
      <c r="A131" s="21" t="s">
        <v>256</v>
      </c>
      <c r="B131" s="15" t="s">
        <v>257</v>
      </c>
      <c r="C131" s="35">
        <v>2219616.4</v>
      </c>
      <c r="D131" s="35">
        <v>2174504.1</v>
      </c>
      <c r="E131" s="34">
        <v>0</v>
      </c>
    </row>
    <row r="132" spans="1:5" ht="35" thickBot="1" x14ac:dyDescent="0.25">
      <c r="A132" s="21" t="s">
        <v>258</v>
      </c>
      <c r="B132" s="15" t="s">
        <v>259</v>
      </c>
      <c r="C132" s="35">
        <v>937162.3</v>
      </c>
      <c r="D132" s="34">
        <v>0</v>
      </c>
      <c r="E132" s="34">
        <v>0</v>
      </c>
    </row>
    <row r="133" spans="1:5" ht="52" thickBot="1" x14ac:dyDescent="0.25">
      <c r="A133" s="33" t="s">
        <v>260</v>
      </c>
      <c r="B133" s="15" t="s">
        <v>261</v>
      </c>
      <c r="C133" s="35">
        <v>22265.4</v>
      </c>
      <c r="D133" s="34">
        <v>41350</v>
      </c>
      <c r="E133" s="34">
        <v>0</v>
      </c>
    </row>
    <row r="134" spans="1:5" ht="35" thickBot="1" x14ac:dyDescent="0.25">
      <c r="A134" s="33" t="s">
        <v>262</v>
      </c>
      <c r="B134" s="15" t="s">
        <v>263</v>
      </c>
      <c r="C134" s="35">
        <v>0</v>
      </c>
      <c r="D134" s="34">
        <v>0</v>
      </c>
      <c r="E134" s="34">
        <v>0</v>
      </c>
    </row>
    <row r="135" spans="1:5" ht="52" thickBot="1" x14ac:dyDescent="0.25">
      <c r="A135" s="36" t="s">
        <v>264</v>
      </c>
      <c r="B135" s="15" t="s">
        <v>265</v>
      </c>
      <c r="C135" s="35">
        <v>307068.59999999998</v>
      </c>
      <c r="D135" s="34">
        <v>554962.4</v>
      </c>
      <c r="E135" s="34">
        <v>0</v>
      </c>
    </row>
    <row r="136" spans="1:5" ht="35" thickBot="1" x14ac:dyDescent="0.25">
      <c r="A136" s="36" t="s">
        <v>266</v>
      </c>
      <c r="B136" s="15" t="s">
        <v>267</v>
      </c>
      <c r="C136" s="35">
        <v>1605383.9</v>
      </c>
      <c r="D136" s="34">
        <v>9943316.8000000007</v>
      </c>
      <c r="E136" s="34">
        <v>19534758.399999999</v>
      </c>
    </row>
    <row r="137" spans="1:5" ht="52" thickBot="1" x14ac:dyDescent="0.25">
      <c r="A137" s="36" t="s">
        <v>268</v>
      </c>
      <c r="B137" s="15" t="s">
        <v>269</v>
      </c>
      <c r="C137" s="35">
        <v>419470.4</v>
      </c>
      <c r="D137" s="34">
        <v>535426.6</v>
      </c>
      <c r="E137" s="34">
        <v>0</v>
      </c>
    </row>
    <row r="138" spans="1:5" ht="35" thickBot="1" x14ac:dyDescent="0.25">
      <c r="A138" s="36" t="s">
        <v>270</v>
      </c>
      <c r="B138" s="15" t="s">
        <v>271</v>
      </c>
      <c r="C138" s="35">
        <v>0</v>
      </c>
      <c r="D138" s="34">
        <v>0</v>
      </c>
      <c r="E138" s="34">
        <v>0</v>
      </c>
    </row>
    <row r="139" spans="1:5" ht="35" thickBot="1" x14ac:dyDescent="0.25">
      <c r="A139" s="36" t="s">
        <v>272</v>
      </c>
      <c r="B139" s="15" t="s">
        <v>273</v>
      </c>
      <c r="C139" s="35">
        <v>300000</v>
      </c>
      <c r="D139" s="34">
        <v>1180122.2</v>
      </c>
      <c r="E139" s="34">
        <v>797020.1</v>
      </c>
    </row>
    <row r="140" spans="1:5" ht="35" thickBot="1" x14ac:dyDescent="0.25">
      <c r="A140" s="36" t="s">
        <v>274</v>
      </c>
      <c r="B140" s="15" t="s">
        <v>275</v>
      </c>
      <c r="C140" s="35">
        <v>461391.4</v>
      </c>
      <c r="D140" s="34">
        <v>524212.5</v>
      </c>
      <c r="E140" s="34">
        <v>0</v>
      </c>
    </row>
    <row r="141" spans="1:5" ht="35" thickBot="1" x14ac:dyDescent="0.25">
      <c r="A141" s="36" t="s">
        <v>276</v>
      </c>
      <c r="B141" s="15" t="s">
        <v>277</v>
      </c>
      <c r="C141" s="35">
        <v>4100965.1</v>
      </c>
      <c r="D141" s="35">
        <v>1003602.5</v>
      </c>
      <c r="E141" s="35">
        <v>844071.2</v>
      </c>
    </row>
    <row r="142" spans="1:5" ht="35" thickBot="1" x14ac:dyDescent="0.25">
      <c r="A142" s="26" t="s">
        <v>278</v>
      </c>
      <c r="B142" s="15" t="s">
        <v>279</v>
      </c>
      <c r="C142" s="35" t="s">
        <v>280</v>
      </c>
      <c r="D142" s="34" t="s">
        <v>281</v>
      </c>
      <c r="E142" s="35">
        <v>844071.2</v>
      </c>
    </row>
    <row r="143" spans="1:5" ht="35" thickBot="1" x14ac:dyDescent="0.25">
      <c r="A143" s="26" t="s">
        <v>282</v>
      </c>
      <c r="B143" s="15" t="s">
        <v>283</v>
      </c>
      <c r="C143" s="35">
        <v>121721.2</v>
      </c>
      <c r="D143" s="34">
        <v>0</v>
      </c>
      <c r="E143" s="34">
        <v>0</v>
      </c>
    </row>
    <row r="144" spans="1:5" ht="35" thickBot="1" x14ac:dyDescent="0.25">
      <c r="A144" s="36" t="s">
        <v>284</v>
      </c>
      <c r="B144" s="15" t="s">
        <v>285</v>
      </c>
      <c r="C144" s="35">
        <v>2353454.1</v>
      </c>
      <c r="D144" s="35">
        <v>1597918.9</v>
      </c>
      <c r="E144" s="35">
        <v>1721742.9</v>
      </c>
    </row>
    <row r="145" spans="1:5" ht="18" thickBot="1" x14ac:dyDescent="0.25">
      <c r="A145" s="36" t="s">
        <v>286</v>
      </c>
      <c r="B145" s="15" t="s">
        <v>287</v>
      </c>
      <c r="C145" s="35">
        <v>2149655</v>
      </c>
      <c r="D145" s="34">
        <v>1400872</v>
      </c>
      <c r="E145" s="34">
        <v>0</v>
      </c>
    </row>
    <row r="146" spans="1:5" ht="18" thickBot="1" x14ac:dyDescent="0.25">
      <c r="A146" s="36" t="s">
        <v>288</v>
      </c>
      <c r="B146" s="15" t="s">
        <v>289</v>
      </c>
      <c r="C146" s="35">
        <v>203799.1</v>
      </c>
      <c r="D146" s="34">
        <v>197046.9</v>
      </c>
      <c r="E146" s="34" t="s">
        <v>290</v>
      </c>
    </row>
    <row r="147" spans="1:5" ht="35" thickBot="1" x14ac:dyDescent="0.25">
      <c r="A147" s="36" t="s">
        <v>291</v>
      </c>
      <c r="B147" s="15" t="s">
        <v>292</v>
      </c>
      <c r="C147" s="35">
        <v>111579.8</v>
      </c>
      <c r="D147" s="34">
        <v>0</v>
      </c>
      <c r="E147" s="34">
        <v>0</v>
      </c>
    </row>
    <row r="148" spans="1:5" ht="52" thickBot="1" x14ac:dyDescent="0.25">
      <c r="A148" s="36" t="s">
        <v>293</v>
      </c>
      <c r="B148" s="15" t="s">
        <v>294</v>
      </c>
      <c r="C148" s="35">
        <v>641079.6</v>
      </c>
      <c r="D148" s="34">
        <v>131800.4</v>
      </c>
      <c r="E148" s="34">
        <v>0</v>
      </c>
    </row>
    <row r="149" spans="1:5" ht="35" thickBot="1" x14ac:dyDescent="0.25">
      <c r="A149" s="36" t="s">
        <v>295</v>
      </c>
      <c r="B149" s="15" t="s">
        <v>296</v>
      </c>
      <c r="C149" s="35">
        <v>764917.4</v>
      </c>
      <c r="D149" s="34">
        <v>592616.6</v>
      </c>
      <c r="E149" s="34">
        <v>0</v>
      </c>
    </row>
    <row r="150" spans="1:5" ht="35" thickBot="1" x14ac:dyDescent="0.25">
      <c r="A150" s="36" t="s">
        <v>297</v>
      </c>
      <c r="B150" s="15" t="s">
        <v>298</v>
      </c>
      <c r="C150" s="35">
        <v>0</v>
      </c>
      <c r="D150" s="34">
        <v>0</v>
      </c>
      <c r="E150" s="34">
        <v>0</v>
      </c>
    </row>
    <row r="151" spans="1:5" ht="35" thickBot="1" x14ac:dyDescent="0.25">
      <c r="A151" s="36" t="s">
        <v>299</v>
      </c>
      <c r="B151" s="15" t="s">
        <v>300</v>
      </c>
      <c r="C151" s="35">
        <v>89432.9</v>
      </c>
      <c r="D151" s="34">
        <v>0</v>
      </c>
      <c r="E151" s="34">
        <v>0</v>
      </c>
    </row>
    <row r="152" spans="1:5" ht="35" thickBot="1" x14ac:dyDescent="0.25">
      <c r="A152" s="36" t="s">
        <v>301</v>
      </c>
      <c r="B152" s="15" t="s">
        <v>302</v>
      </c>
      <c r="C152" s="35">
        <v>12386.8</v>
      </c>
      <c r="D152" s="34">
        <v>0</v>
      </c>
      <c r="E152" s="34">
        <v>0</v>
      </c>
    </row>
    <row r="153" spans="1:5" ht="52" thickBot="1" x14ac:dyDescent="0.25">
      <c r="A153" s="36" t="s">
        <v>303</v>
      </c>
      <c r="B153" s="15" t="s">
        <v>304</v>
      </c>
      <c r="C153" s="35">
        <v>0</v>
      </c>
      <c r="D153" s="34">
        <v>0</v>
      </c>
      <c r="E153" s="34">
        <v>0</v>
      </c>
    </row>
    <row r="154" spans="1:5" ht="18" thickBot="1" x14ac:dyDescent="0.25">
      <c r="A154" s="36" t="s">
        <v>305</v>
      </c>
      <c r="B154" s="15" t="s">
        <v>306</v>
      </c>
      <c r="C154" s="35">
        <v>0</v>
      </c>
      <c r="D154" s="34">
        <v>0</v>
      </c>
      <c r="E154" s="34">
        <v>0</v>
      </c>
    </row>
    <row r="155" spans="1:5" ht="52" thickBot="1" x14ac:dyDescent="0.25">
      <c r="A155" s="36" t="s">
        <v>307</v>
      </c>
      <c r="B155" s="15" t="s">
        <v>308</v>
      </c>
      <c r="C155" s="35">
        <v>44563.3</v>
      </c>
      <c r="D155" s="34">
        <v>0</v>
      </c>
      <c r="E155" s="34">
        <v>0</v>
      </c>
    </row>
    <row r="156" spans="1:5" ht="35" thickBot="1" x14ac:dyDescent="0.25">
      <c r="A156" s="36" t="s">
        <v>309</v>
      </c>
      <c r="B156" s="15" t="s">
        <v>310</v>
      </c>
      <c r="C156" s="35">
        <v>461320.3</v>
      </c>
      <c r="D156" s="34">
        <v>973003.3</v>
      </c>
      <c r="E156" s="34">
        <v>3000000</v>
      </c>
    </row>
    <row r="157" spans="1:5" ht="35" thickBot="1" x14ac:dyDescent="0.25">
      <c r="A157" s="36" t="s">
        <v>311</v>
      </c>
      <c r="B157" s="15" t="s">
        <v>312</v>
      </c>
      <c r="C157" s="35">
        <v>1578704.7</v>
      </c>
      <c r="D157" s="34">
        <v>2029616.1</v>
      </c>
      <c r="E157" s="34">
        <v>2097490.9</v>
      </c>
    </row>
    <row r="158" spans="1:5" ht="52" thickBot="1" x14ac:dyDescent="0.25">
      <c r="A158" s="36" t="s">
        <v>313</v>
      </c>
      <c r="B158" s="15" t="s">
        <v>314</v>
      </c>
      <c r="C158" s="35">
        <v>73500</v>
      </c>
      <c r="D158" s="34">
        <v>0</v>
      </c>
      <c r="E158" s="34">
        <v>0</v>
      </c>
    </row>
    <row r="159" spans="1:5" ht="52" thickBot="1" x14ac:dyDescent="0.25">
      <c r="A159" s="36" t="s">
        <v>315</v>
      </c>
      <c r="B159" s="15" t="s">
        <v>316</v>
      </c>
      <c r="C159" s="35">
        <v>36131</v>
      </c>
      <c r="D159" s="34">
        <v>0</v>
      </c>
      <c r="E159" s="34">
        <v>0</v>
      </c>
    </row>
    <row r="160" spans="1:5" ht="35" thickBot="1" x14ac:dyDescent="0.25">
      <c r="A160" s="36" t="s">
        <v>317</v>
      </c>
      <c r="B160" s="15" t="s">
        <v>318</v>
      </c>
      <c r="C160" s="35">
        <v>43500</v>
      </c>
      <c r="D160" s="34">
        <v>0</v>
      </c>
      <c r="E160" s="34">
        <v>0</v>
      </c>
    </row>
    <row r="161" spans="1:5" ht="52" thickBot="1" x14ac:dyDescent="0.25">
      <c r="A161" s="36" t="s">
        <v>319</v>
      </c>
      <c r="B161" s="15" t="s">
        <v>320</v>
      </c>
      <c r="C161" s="35">
        <v>52500</v>
      </c>
      <c r="D161" s="34">
        <v>122500</v>
      </c>
      <c r="E161" s="34">
        <v>0</v>
      </c>
    </row>
    <row r="162" spans="1:5" ht="35" thickBot="1" x14ac:dyDescent="0.25">
      <c r="A162" s="36" t="s">
        <v>321</v>
      </c>
      <c r="B162" s="15" t="s">
        <v>322</v>
      </c>
      <c r="C162" s="35">
        <v>0</v>
      </c>
      <c r="D162" s="34">
        <v>0</v>
      </c>
      <c r="E162" s="34">
        <v>187500</v>
      </c>
    </row>
    <row r="163" spans="1:5" ht="52" thickBot="1" x14ac:dyDescent="0.25">
      <c r="A163" s="36" t="s">
        <v>323</v>
      </c>
      <c r="B163" s="15" t="s">
        <v>324</v>
      </c>
      <c r="C163" s="35">
        <v>13695</v>
      </c>
      <c r="D163" s="35">
        <v>25079.7</v>
      </c>
      <c r="E163" s="35">
        <v>26283.5</v>
      </c>
    </row>
    <row r="164" spans="1:5" ht="35" thickBot="1" x14ac:dyDescent="0.25">
      <c r="A164" s="36" t="s">
        <v>325</v>
      </c>
      <c r="B164" s="15" t="s">
        <v>326</v>
      </c>
      <c r="C164" s="35">
        <v>445286.9</v>
      </c>
      <c r="D164" s="34">
        <v>652016.4</v>
      </c>
      <c r="E164" s="34">
        <v>587016.30000000005</v>
      </c>
    </row>
    <row r="165" spans="1:5" ht="85" x14ac:dyDescent="0.2">
      <c r="A165" s="28">
        <v>3</v>
      </c>
      <c r="B165" s="3" t="s">
        <v>327</v>
      </c>
      <c r="C165" s="30">
        <v>0</v>
      </c>
      <c r="D165" s="30">
        <v>0</v>
      </c>
      <c r="E165" s="30">
        <v>0</v>
      </c>
    </row>
    <row r="166" spans="1:5" ht="34" x14ac:dyDescent="0.2">
      <c r="A166" s="28"/>
      <c r="B166" s="32" t="s">
        <v>328</v>
      </c>
      <c r="C166" s="20">
        <v>0</v>
      </c>
      <c r="D166" s="20">
        <v>0</v>
      </c>
      <c r="E166" s="20">
        <v>0</v>
      </c>
    </row>
    <row r="167" spans="1:5" ht="85" x14ac:dyDescent="0.2">
      <c r="A167" s="28">
        <v>4</v>
      </c>
      <c r="B167" s="3" t="s">
        <v>329</v>
      </c>
      <c r="C167" s="30">
        <v>0</v>
      </c>
      <c r="D167" s="30">
        <v>0</v>
      </c>
      <c r="E167" s="30">
        <v>0</v>
      </c>
    </row>
    <row r="168" spans="1:5" ht="22.75" customHeight="1" x14ac:dyDescent="0.2">
      <c r="A168" s="28">
        <v>5</v>
      </c>
      <c r="B168" s="3" t="s">
        <v>330</v>
      </c>
      <c r="C168" s="30">
        <f>C169</f>
        <v>15834.5</v>
      </c>
      <c r="D168" s="30">
        <f>D169</f>
        <v>0</v>
      </c>
      <c r="E168" s="30">
        <f>E169</f>
        <v>0</v>
      </c>
    </row>
    <row r="169" spans="1:5" ht="34" x14ac:dyDescent="0.2">
      <c r="A169" s="13"/>
      <c r="B169" s="3" t="s">
        <v>71</v>
      </c>
      <c r="C169" s="20">
        <v>15834.5</v>
      </c>
      <c r="D169" s="20">
        <v>0</v>
      </c>
      <c r="E169" s="20">
        <v>0</v>
      </c>
    </row>
    <row r="170" spans="1:5" ht="16" x14ac:dyDescent="0.2">
      <c r="A170" s="27"/>
      <c r="B170" s="37"/>
      <c r="C170" s="38"/>
      <c r="D170" s="38"/>
      <c r="E170" s="38"/>
    </row>
    <row r="171" spans="1:5" ht="16" x14ac:dyDescent="0.2">
      <c r="A171" s="27"/>
      <c r="B171" s="37"/>
      <c r="C171" s="38"/>
      <c r="D171" s="38"/>
      <c r="E171" s="38"/>
    </row>
    <row r="172" spans="1:5" ht="16" x14ac:dyDescent="0.2">
      <c r="A172" s="27"/>
      <c r="B172" s="37"/>
      <c r="C172" s="38"/>
      <c r="D172" s="38"/>
      <c r="E172" s="38"/>
    </row>
    <row r="173" spans="1:5" ht="16" x14ac:dyDescent="0.2">
      <c r="A173" s="27"/>
      <c r="B173" s="37"/>
      <c r="C173" s="38"/>
      <c r="D173" s="38"/>
      <c r="E173" s="38"/>
    </row>
    <row r="174" spans="1:5" ht="16" x14ac:dyDescent="0.2">
      <c r="A174" s="27"/>
      <c r="B174" s="37"/>
      <c r="C174" s="38"/>
      <c r="D174" s="38"/>
      <c r="E174" s="38"/>
    </row>
    <row r="175" spans="1:5" ht="16" x14ac:dyDescent="0.2">
      <c r="A175" s="27"/>
      <c r="B175" s="37"/>
      <c r="C175" s="38"/>
      <c r="D175" s="38"/>
      <c r="E175" s="38"/>
    </row>
    <row r="176" spans="1:5" ht="16" x14ac:dyDescent="0.2">
      <c r="A176" s="27"/>
      <c r="B176" s="37"/>
      <c r="C176" s="38"/>
      <c r="D176" s="38"/>
      <c r="E176" s="38"/>
    </row>
    <row r="177" spans="1:5" ht="16" x14ac:dyDescent="0.2">
      <c r="A177" s="27"/>
      <c r="B177" s="37"/>
      <c r="C177" s="38"/>
      <c r="D177" s="38"/>
      <c r="E177" s="38"/>
    </row>
    <row r="178" spans="1:5" ht="16" x14ac:dyDescent="0.2">
      <c r="A178" s="27"/>
      <c r="B178" s="37"/>
      <c r="C178" s="38"/>
      <c r="D178" s="38"/>
      <c r="E178" s="38"/>
    </row>
    <row r="179" spans="1:5" ht="16" x14ac:dyDescent="0.2">
      <c r="A179" s="27"/>
      <c r="B179" s="37"/>
      <c r="C179" s="38"/>
      <c r="D179" s="38"/>
      <c r="E179" s="38"/>
    </row>
    <row r="180" spans="1:5" ht="16" x14ac:dyDescent="0.2">
      <c r="A180" s="27"/>
      <c r="B180" s="37"/>
      <c r="C180" s="38"/>
      <c r="D180" s="38"/>
      <c r="E180" s="38"/>
    </row>
    <row r="181" spans="1:5" ht="16" x14ac:dyDescent="0.2">
      <c r="A181" s="27"/>
      <c r="B181" s="37"/>
      <c r="C181" s="38"/>
      <c r="D181" s="38"/>
      <c r="E181" s="38"/>
    </row>
    <row r="182" spans="1:5" ht="16" x14ac:dyDescent="0.2">
      <c r="A182" s="27"/>
      <c r="B182" s="37"/>
      <c r="C182" s="38"/>
      <c r="D182" s="38"/>
      <c r="E182" s="38"/>
    </row>
    <row r="183" spans="1:5" ht="16" x14ac:dyDescent="0.2">
      <c r="A183" s="27"/>
      <c r="B183" s="37"/>
      <c r="C183" s="38"/>
      <c r="D183" s="38"/>
      <c r="E183" s="38"/>
    </row>
    <row r="184" spans="1:5" ht="16" x14ac:dyDescent="0.2">
      <c r="A184" s="27"/>
      <c r="B184" s="37"/>
      <c r="C184" s="38"/>
      <c r="D184" s="38"/>
      <c r="E184" s="38"/>
    </row>
    <row r="185" spans="1:5" ht="16" x14ac:dyDescent="0.2">
      <c r="A185" s="27"/>
      <c r="B185" s="37"/>
      <c r="C185" s="38"/>
      <c r="D185" s="38"/>
      <c r="E185" s="38"/>
    </row>
    <row r="186" spans="1:5" ht="16" x14ac:dyDescent="0.2">
      <c r="A186" s="27"/>
      <c r="B186" s="37"/>
      <c r="C186" s="38"/>
      <c r="D186" s="38"/>
      <c r="E186" s="38"/>
    </row>
    <row r="187" spans="1:5" ht="16" x14ac:dyDescent="0.2">
      <c r="A187" s="27"/>
      <c r="B187" s="37"/>
      <c r="C187" s="38"/>
      <c r="D187" s="38"/>
      <c r="E187" s="38"/>
    </row>
    <row r="188" spans="1:5" ht="16" x14ac:dyDescent="0.2">
      <c r="B188" s="37"/>
    </row>
    <row r="189" spans="1:5" ht="16" x14ac:dyDescent="0.2">
      <c r="B189" s="37"/>
    </row>
    <row r="190" spans="1:5" ht="16" x14ac:dyDescent="0.2">
      <c r="B190" s="37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2022-10-11T09:27:52Z</dcterms:created>
  <dcterms:modified xsi:type="dcterms:W3CDTF">2022-10-11T09:28:16Z</dcterms:modified>
</cp:coreProperties>
</file>