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50" yWindow="0" windowWidth="18855" windowHeight="14055"/>
  </bookViews>
  <sheets>
    <sheet name="2" sheetId="1" r:id="rId1"/>
  </sheets>
  <externalReferences>
    <externalReference r:id="rId2"/>
  </externalReferences>
  <definedNames>
    <definedName name="APPT" localSheetId="0">'2'!#REF!</definedName>
    <definedName name="FIO" localSheetId="0">'2'!#REF!</definedName>
    <definedName name="LAST_CELL" localSheetId="0">'2'!#REF!</definedName>
    <definedName name="SIGN" localSheetId="0">'2'!#REF!</definedName>
  </definedNames>
  <calcPr calcId="145621"/>
</workbook>
</file>

<file path=xl/calcChain.xml><?xml version="1.0" encoding="utf-8"?>
<calcChain xmlns="http://schemas.openxmlformats.org/spreadsheetml/2006/main">
  <c r="I4" i="1" l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B41" i="1"/>
  <c r="F39" i="1" l="1"/>
  <c r="E39" i="1"/>
  <c r="G8" i="1" l="1"/>
  <c r="G11" i="1"/>
  <c r="D4" i="1" l="1"/>
  <c r="E14" i="1" l="1"/>
  <c r="F14" i="1"/>
  <c r="C4" i="1" l="1"/>
  <c r="H25" i="1"/>
  <c r="H41" i="1" s="1"/>
  <c r="F40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F5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5" i="1"/>
  <c r="D25" i="1" l="1"/>
  <c r="D41" i="1" s="1"/>
  <c r="C25" i="1"/>
  <c r="C41" i="1" s="1"/>
  <c r="F25" i="1" l="1"/>
  <c r="E25" i="1"/>
  <c r="F4" i="1"/>
  <c r="E4" i="1"/>
</calcChain>
</file>

<file path=xl/sharedStrings.xml><?xml version="1.0" encoding="utf-8"?>
<sst xmlns="http://schemas.openxmlformats.org/spreadsheetml/2006/main" count="48" uniqueCount="48">
  <si>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</si>
  <si>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</si>
  <si>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</si>
  <si>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</si>
  <si>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</si>
  <si>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</si>
  <si>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</si>
  <si>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</si>
  <si>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</si>
  <si>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</si>
  <si>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</si>
  <si>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 за пользование объектами животного мира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</si>
  <si>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</si>
  <si>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</si>
  <si>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</si>
  <si>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</si>
  <si>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</si>
  <si>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</si>
  <si>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</si>
  <si>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Показатели</t>
  </si>
  <si>
    <t>Краевой бюджет</t>
  </si>
  <si>
    <t>% исполнения к году</t>
  </si>
  <si>
    <t>ДОХОДЫ, ВСЕГО</t>
  </si>
  <si>
    <t>РАСХОДЫ, ВСЕГО</t>
  </si>
  <si>
    <t>ДЕФИЦИТ/ПРОФИЦИТ</t>
  </si>
  <si>
    <t>Непрограммные мероприятия</t>
  </si>
  <si>
    <t>ГП "Качественное здравоохранение"</t>
  </si>
  <si>
    <t>ГП "Образование и молодежная политика"</t>
  </si>
  <si>
    <t>ГП "Социальная поддержка жителей Пермского края"</t>
  </si>
  <si>
    <t>ГП "Пермский край - территория культуры"</t>
  </si>
  <si>
    <t>ГП "Спортивное Прикамье"</t>
  </si>
  <si>
    <t>ГП "Безопасный регион"</t>
  </si>
  <si>
    <t>ГП "Экономическая политика и инновационное развитие"</t>
  </si>
  <si>
    <t>ГП "Государственная поддержка агропромышленного комплекса Пермского края"</t>
  </si>
  <si>
    <t>ГП "Градостроительная и жилищная политика, создание условий для комфортной городской среды"</t>
  </si>
  <si>
    <t>ГП "Развитие транспортной системы"</t>
  </si>
  <si>
    <t>ГП "Региональная политика и развитие территорий"</t>
  </si>
  <si>
    <t>ГП "Общество и власть"</t>
  </si>
  <si>
    <t>ГП "Развитие информационного общества"</t>
  </si>
  <si>
    <t>Транспортный налог</t>
  </si>
  <si>
    <t>План 
на 2024 год</t>
  </si>
  <si>
    <t>% исполнения к соответстующему периоду 2023 года</t>
  </si>
  <si>
    <t>Основные параметры исполнения бюджета Пермского края по состоянию на 01.08.2024, тыс.рублей</t>
  </si>
  <si>
    <t>Факт на 01.08.2024</t>
  </si>
  <si>
    <t>Факт на 01.08.2023</t>
  </si>
  <si>
    <t>ГП "Экология"</t>
  </si>
  <si>
    <t>Факт на 01.01.2024</t>
  </si>
  <si>
    <t>План 2024 к факту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</si>
</sst>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#,##0.0_р_."/>
    <numFmt numFmtId="167" formatCode="0.0000%"/>
  </numFmts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4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2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164" fontId="6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166" fontId="7" fillId="2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vertical="top" wrapText="1"/>
    </xf>
    <xf numFmtId="164" fontId="7" fillId="2" borderId="2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166" fontId="7" fillId="2" borderId="2" xfId="0" applyNumberFormat="1" applyFont="1" applyFill="1" applyBorder="1" applyAlignment="1">
      <alignment vertical="center" wrapText="1"/>
    </xf>
    <xf numFmtId="0" fontId="6" fillId="0" borderId="0" xfId="0" applyFont="1"/>
    <xf numFmtId="0" fontId="0" fillId="0" borderId="0" xfId="0" applyFill="1"/>
    <xf numFmtId="165" fontId="7" fillId="3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0" fillId="0" borderId="0" xfId="0" applyNumberFormat="1" applyFill="1"/>
    <xf numFmtId="0" fontId="6" fillId="0" borderId="2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</cellXfs>
  <cellStyles count="22">
    <cellStyle name="Normal" xfId="10"/>
    <cellStyle name="Обычный" xfId="0" builtinId="0"/>
    <cellStyle name="Обычный 11" xfId="2"/>
    <cellStyle name="Обычный 11 2" xfId="19"/>
    <cellStyle name="Обычный 11 3" xfId="20"/>
    <cellStyle name="Обычный 11 4" xfId="21"/>
    <cellStyle name="Обычный 2" xfId="3"/>
    <cellStyle name="Обычный 2 2" xfId="7"/>
    <cellStyle name="Обычный 2 2 2" xfId="1"/>
    <cellStyle name="Обычный 2 3" xfId="9"/>
    <cellStyle name="Обычный 2 4" xfId="12"/>
    <cellStyle name="Обычный 2 4 2" xfId="13"/>
    <cellStyle name="Обычный 2 5" xfId="14"/>
    <cellStyle name="Обычный 2 6" xfId="6"/>
    <cellStyle name="Обычный 3" xfId="8"/>
    <cellStyle name="Обычный 4" xfId="5"/>
    <cellStyle name="Обычный 5" xfId="15"/>
    <cellStyle name="Обычный 5 2" xfId="17"/>
    <cellStyle name="Обычный 6" xfId="4"/>
    <cellStyle name="Обычный 6 2" xfId="18"/>
    <cellStyle name="Обычный 6 3" xfId="16"/>
    <cellStyle name="Процентный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a/Downloads/&#1054;&#1089;&#1085;&#1086;&#1074;&#1085;&#1099;&#1077;%20&#1087;&#1072;&#1088;&#1072;&#1084;&#1077;&#1090;&#1088;&#1099;%20&#1080;&#1089;&#1087;&#1086;&#1083;&#1085;&#1077;&#1085;&#1080;&#1103;%20&#1082;&#1086;&#1085;&#1089;%20&#1073;&#1102;&#1076;&#1078;&#1077;&#1090;&#1072;%20&#1055;&#1050;%20&#1085;&#1072;%2001%2012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</sheetNames>
    <sheetDataSet>
      <sheetData sheetId="0">
        <row r="8">
          <cell r="C8">
            <v>63690770.95786</v>
          </cell>
        </row>
        <row r="11">
          <cell r="C11">
            <v>12088748.45489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1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" sqref="C3:D4"/>
    </sheetView>
  </sheetViews>
  <sheetFormatPr defaultRowHeight="12.75" customHeight="1" outlineLevelRow="2" x14ac:dyDescent="0.2"/>
  <cols>
    <col min="1" max="1" width="45.5703125" style="13" customWidth="1"/>
    <col min="2" max="2" width="17.28515625" style="13" hidden="1" customWidth="1"/>
    <col min="3" max="4" width="16.5703125" style="13" customWidth="1"/>
    <col min="5" max="5" width="12.42578125" style="13" customWidth="1"/>
    <col min="6" max="6" width="16.42578125" style="13" customWidth="1"/>
    <col min="7" max="7" width="9.7109375" style="13" hidden="1" customWidth="1"/>
    <col min="8" max="8" width="16" style="13" hidden="1" customWidth="1"/>
    <col min="9" max="9" width="13.140625" style="13" hidden="1" customWidth="1"/>
    <col min="10" max="10" width="11.7109375" style="13" bestFit="1" customWidth="1"/>
    <col min="11" max="11" width="17.28515625" style="13" customWidth="1"/>
    <col min="12" max="16384" width="9.140625" style="13"/>
  </cols>
  <sheetData>
    <row r="1" spans="1:11" s="12" customFormat="1" ht="32.25" customHeight="1" x14ac:dyDescent="0.2">
      <c r="A1" s="33" t="s">
        <v>42</v>
      </c>
      <c r="B1" s="33"/>
      <c r="C1" s="33"/>
      <c r="D1" s="33"/>
      <c r="E1" s="33"/>
      <c r="F1" s="33"/>
      <c r="G1" s="33"/>
      <c r="H1" s="33"/>
      <c r="I1" s="33"/>
    </row>
    <row r="2" spans="1:11" s="12" customFormat="1" x14ac:dyDescent="0.2">
      <c r="A2" s="32" t="s">
        <v>19</v>
      </c>
      <c r="B2" s="29"/>
      <c r="C2" s="34" t="s">
        <v>20</v>
      </c>
      <c r="D2" s="35"/>
      <c r="E2" s="35"/>
      <c r="F2" s="36"/>
      <c r="G2" s="30"/>
      <c r="H2" s="30"/>
      <c r="I2" s="31"/>
    </row>
    <row r="3" spans="1:11" s="12" customFormat="1" ht="38.25" x14ac:dyDescent="0.2">
      <c r="A3" s="32"/>
      <c r="B3" s="1" t="s">
        <v>46</v>
      </c>
      <c r="C3" s="1" t="s">
        <v>40</v>
      </c>
      <c r="D3" s="1" t="s">
        <v>43</v>
      </c>
      <c r="E3" s="1" t="s">
        <v>21</v>
      </c>
      <c r="F3" s="1" t="s">
        <v>41</v>
      </c>
      <c r="G3" s="1"/>
      <c r="H3" s="1" t="s">
        <v>44</v>
      </c>
      <c r="I3" s="1" t="s">
        <v>47</v>
      </c>
    </row>
    <row r="4" spans="1:11" x14ac:dyDescent="0.2">
      <c r="A4" s="2" t="s">
        <v>22</v>
      </c>
      <c r="B4" s="25">
        <v>243342703.57999998</v>
      </c>
      <c r="C4" s="3">
        <f>C5+C19</f>
        <v>210078639.19999999</v>
      </c>
      <c r="D4" s="3">
        <f>D5+D19</f>
        <v>136915848.12</v>
      </c>
      <c r="E4" s="15">
        <f>D4/C4</f>
        <v>0.65173617194679545</v>
      </c>
      <c r="F4" s="15">
        <f>D4/H4</f>
        <v>1.0205199308696784</v>
      </c>
      <c r="G4" s="15"/>
      <c r="H4" s="25">
        <v>134162836</v>
      </c>
      <c r="I4" s="15">
        <f>C4/B4</f>
        <v>0.86330362944675554</v>
      </c>
    </row>
    <row r="5" spans="1:11" x14ac:dyDescent="0.2">
      <c r="A5" s="4" t="s">
        <v>0</v>
      </c>
      <c r="B5" s="26">
        <v>201589295.78</v>
      </c>
      <c r="C5" s="5">
        <v>178780088.53</v>
      </c>
      <c r="D5" s="5">
        <v>118364499.79000001</v>
      </c>
      <c r="E5" s="16">
        <f t="shared" ref="E5:E40" si="0">D5/C5</f>
        <v>0.662067575663707</v>
      </c>
      <c r="F5" s="16">
        <f t="shared" ref="F5:F40" si="1">D5/H5</f>
        <v>1.0652365412306499</v>
      </c>
      <c r="G5" s="16"/>
      <c r="H5" s="26">
        <v>111115696.09999999</v>
      </c>
      <c r="I5" s="16">
        <f t="shared" ref="I5:I40" si="2">C5/B5</f>
        <v>0.88685308333587154</v>
      </c>
      <c r="J5" s="28"/>
      <c r="K5" s="28"/>
    </row>
    <row r="6" spans="1:11" outlineLevel="1" x14ac:dyDescent="0.2">
      <c r="A6" s="4" t="s">
        <v>1</v>
      </c>
      <c r="B6" s="26">
        <v>144798692.90000001</v>
      </c>
      <c r="C6" s="5">
        <v>122150622</v>
      </c>
      <c r="D6" s="5">
        <v>75330975.019999996</v>
      </c>
      <c r="E6" s="16">
        <f t="shared" si="0"/>
        <v>0.61670561955877712</v>
      </c>
      <c r="F6" s="16">
        <f t="shared" si="1"/>
        <v>0.96932511264488386</v>
      </c>
      <c r="G6" s="16"/>
      <c r="H6" s="26">
        <v>77714869.900000006</v>
      </c>
      <c r="I6" s="16">
        <f t="shared" si="2"/>
        <v>0.84358925867071821</v>
      </c>
    </row>
    <row r="7" spans="1:11" outlineLevel="2" x14ac:dyDescent="0.2">
      <c r="A7" s="6" t="s">
        <v>2</v>
      </c>
      <c r="B7" s="27">
        <v>93747435.900000006</v>
      </c>
      <c r="C7" s="7">
        <v>73354697.299999997</v>
      </c>
      <c r="D7" s="7">
        <v>45051416.829999998</v>
      </c>
      <c r="E7" s="17">
        <f t="shared" si="0"/>
        <v>0.61415858136190549</v>
      </c>
      <c r="F7" s="17">
        <f t="shared" si="1"/>
        <v>0.84930078558398703</v>
      </c>
      <c r="G7" s="17"/>
      <c r="H7" s="27">
        <v>53045302.200000003</v>
      </c>
      <c r="I7" s="17">
        <f t="shared" si="2"/>
        <v>0.78247150544199573</v>
      </c>
    </row>
    <row r="8" spans="1:11" outlineLevel="2" x14ac:dyDescent="0.2">
      <c r="A8" s="6" t="s">
        <v>3</v>
      </c>
      <c r="B8" s="27">
        <v>51051257</v>
      </c>
      <c r="C8" s="7">
        <v>48795924.700000003</v>
      </c>
      <c r="D8" s="7">
        <v>30279558.190000001</v>
      </c>
      <c r="E8" s="17">
        <f t="shared" si="0"/>
        <v>0.62053457078967911</v>
      </c>
      <c r="F8" s="17">
        <f t="shared" si="1"/>
        <v>1.2274053018772599</v>
      </c>
      <c r="G8" s="24">
        <f>D8/[1]Бюджет!$C$8</f>
        <v>0.47541516195547384</v>
      </c>
      <c r="H8" s="27">
        <v>24669567.699999999</v>
      </c>
      <c r="I8" s="17">
        <f t="shared" si="2"/>
        <v>0.95582219846222405</v>
      </c>
    </row>
    <row r="9" spans="1:11" ht="38.25" outlineLevel="2" x14ac:dyDescent="0.2">
      <c r="A9" s="4" t="s">
        <v>4</v>
      </c>
      <c r="B9" s="26">
        <v>14650595.699999999</v>
      </c>
      <c r="C9" s="5">
        <v>14697965.499999998</v>
      </c>
      <c r="D9" s="5">
        <v>8556451.6400000006</v>
      </c>
      <c r="E9" s="16">
        <f t="shared" si="0"/>
        <v>0.58215211078023021</v>
      </c>
      <c r="F9" s="16">
        <f t="shared" si="1"/>
        <v>1.0695220297596673</v>
      </c>
      <c r="G9" s="16"/>
      <c r="H9" s="26">
        <v>8000257.5</v>
      </c>
      <c r="I9" s="16">
        <f t="shared" si="2"/>
        <v>1.0032333019741988</v>
      </c>
    </row>
    <row r="10" spans="1:11" outlineLevel="1" x14ac:dyDescent="0.2">
      <c r="A10" s="4" t="s">
        <v>5</v>
      </c>
      <c r="B10" s="26">
        <v>10120323.800000001</v>
      </c>
      <c r="C10" s="5">
        <v>11347154.5</v>
      </c>
      <c r="D10" s="5">
        <v>9975222.8800000008</v>
      </c>
      <c r="E10" s="16">
        <f t="shared" si="0"/>
        <v>0.87909465584521662</v>
      </c>
      <c r="F10" s="16">
        <f t="shared" si="1"/>
        <v>1.8538824746917708</v>
      </c>
      <c r="G10" s="16"/>
      <c r="H10" s="26">
        <v>5380720.2000000002</v>
      </c>
      <c r="I10" s="16">
        <f t="shared" si="2"/>
        <v>1.1212244513362308</v>
      </c>
    </row>
    <row r="11" spans="1:11" ht="25.5" outlineLevel="2" x14ac:dyDescent="0.2">
      <c r="A11" s="6" t="s">
        <v>6</v>
      </c>
      <c r="B11" s="27">
        <v>9694454</v>
      </c>
      <c r="C11" s="7">
        <v>10819497.699999999</v>
      </c>
      <c r="D11" s="7">
        <v>9607596.5199999996</v>
      </c>
      <c r="E11" s="17">
        <f t="shared" si="0"/>
        <v>0.88798914574379917</v>
      </c>
      <c r="F11" s="17">
        <f t="shared" si="1"/>
        <v>1.3973668970678395</v>
      </c>
      <c r="G11" s="24">
        <f>D11/[1]Бюджет!$C$11</f>
        <v>0.79475526816125008</v>
      </c>
      <c r="H11" s="27">
        <v>6875500.2999999998</v>
      </c>
      <c r="I11" s="17">
        <f t="shared" si="2"/>
        <v>1.1160502386209681</v>
      </c>
    </row>
    <row r="12" spans="1:11" outlineLevel="1" x14ac:dyDescent="0.2">
      <c r="A12" s="4" t="s">
        <v>7</v>
      </c>
      <c r="B12" s="26">
        <v>19487854.600000001</v>
      </c>
      <c r="C12" s="5">
        <v>20424877</v>
      </c>
      <c r="D12" s="5">
        <v>14186950.17</v>
      </c>
      <c r="E12" s="16">
        <f t="shared" si="0"/>
        <v>0.69459170647637192</v>
      </c>
      <c r="F12" s="16">
        <f t="shared" si="1"/>
        <v>1.5029249424761324</v>
      </c>
      <c r="G12" s="16"/>
      <c r="H12" s="26">
        <v>9439560</v>
      </c>
      <c r="I12" s="16">
        <f t="shared" si="2"/>
        <v>1.048082378447138</v>
      </c>
    </row>
    <row r="13" spans="1:11" outlineLevel="2" x14ac:dyDescent="0.2">
      <c r="A13" s="6" t="s">
        <v>8</v>
      </c>
      <c r="B13" s="27">
        <v>15875875.9</v>
      </c>
      <c r="C13" s="7">
        <v>16917610</v>
      </c>
      <c r="D13" s="7">
        <v>13198283.32</v>
      </c>
      <c r="E13" s="17">
        <f t="shared" si="0"/>
        <v>0.7801505839181776</v>
      </c>
      <c r="F13" s="17">
        <f t="shared" si="1"/>
        <v>1.0747164156802791</v>
      </c>
      <c r="G13" s="17"/>
      <c r="H13" s="27">
        <v>12280712.5</v>
      </c>
      <c r="I13" s="17">
        <f t="shared" si="2"/>
        <v>1.0656174252407704</v>
      </c>
    </row>
    <row r="14" spans="1:11" outlineLevel="2" x14ac:dyDescent="0.2">
      <c r="A14" s="6" t="s">
        <v>39</v>
      </c>
      <c r="B14" s="27">
        <v>3608136.9</v>
      </c>
      <c r="C14" s="7">
        <v>3503389</v>
      </c>
      <c r="D14" s="7">
        <v>986468.85</v>
      </c>
      <c r="E14" s="17">
        <f t="shared" ref="E14" si="3">D14/C14</f>
        <v>0.28157559722885467</v>
      </c>
      <c r="F14" s="17">
        <f t="shared" ref="F14" si="4">D14/H14</f>
        <v>1.1335192869254849</v>
      </c>
      <c r="G14" s="17"/>
      <c r="H14" s="27">
        <v>870270.9</v>
      </c>
      <c r="I14" s="17">
        <f t="shared" si="2"/>
        <v>0.97096897847750741</v>
      </c>
    </row>
    <row r="15" spans="1:11" ht="25.5" outlineLevel="1" x14ac:dyDescent="0.2">
      <c r="A15" s="4" t="s">
        <v>9</v>
      </c>
      <c r="B15" s="26">
        <v>1557882.2</v>
      </c>
      <c r="C15" s="5">
        <v>1425827.5</v>
      </c>
      <c r="D15" s="5">
        <v>1074290.72</v>
      </c>
      <c r="E15" s="16">
        <f t="shared" si="0"/>
        <v>0.75345069442130974</v>
      </c>
      <c r="F15" s="16">
        <f t="shared" si="1"/>
        <v>1.6749132835506284</v>
      </c>
      <c r="G15" s="16"/>
      <c r="H15" s="26">
        <v>641400.80000000005</v>
      </c>
      <c r="I15" s="16">
        <f t="shared" si="2"/>
        <v>0.91523447665041691</v>
      </c>
    </row>
    <row r="16" spans="1:11" outlineLevel="1" x14ac:dyDescent="0.2">
      <c r="A16" s="6" t="s">
        <v>10</v>
      </c>
      <c r="B16" s="27">
        <v>1544910.2</v>
      </c>
      <c r="C16" s="7">
        <v>1416873.5</v>
      </c>
      <c r="D16" s="7">
        <v>1072345.71</v>
      </c>
      <c r="E16" s="17">
        <f t="shared" si="0"/>
        <v>0.75683941438667601</v>
      </c>
      <c r="F16" s="17">
        <f t="shared" si="1"/>
        <v>1.3638197713260563</v>
      </c>
      <c r="G16" s="17"/>
      <c r="H16" s="27">
        <v>786281.1</v>
      </c>
      <c r="I16" s="17">
        <f t="shared" si="2"/>
        <v>0.91712353248751932</v>
      </c>
    </row>
    <row r="17" spans="1:9" outlineLevel="2" x14ac:dyDescent="0.2">
      <c r="A17" s="8" t="s">
        <v>11</v>
      </c>
      <c r="B17" s="27">
        <v>12972</v>
      </c>
      <c r="C17" s="7">
        <v>8954</v>
      </c>
      <c r="D17" s="7">
        <v>1945.01</v>
      </c>
      <c r="E17" s="17">
        <f t="shared" si="0"/>
        <v>0.21722247040428858</v>
      </c>
      <c r="F17" s="17">
        <f t="shared" si="1"/>
        <v>0.60717050633701686</v>
      </c>
      <c r="G17" s="17"/>
      <c r="H17" s="27">
        <v>3203.4</v>
      </c>
      <c r="I17" s="17">
        <f t="shared" si="2"/>
        <v>0.6902559358618563</v>
      </c>
    </row>
    <row r="18" spans="1:9" ht="38.25" outlineLevel="1" x14ac:dyDescent="0.2">
      <c r="A18" s="4" t="s">
        <v>12</v>
      </c>
      <c r="B18" s="26">
        <v>3645778.9</v>
      </c>
      <c r="C18" s="5">
        <v>1534159.3</v>
      </c>
      <c r="D18" s="5">
        <v>4349145.01</v>
      </c>
      <c r="E18" s="16">
        <f t="shared" si="0"/>
        <v>2.8348718480538491</v>
      </c>
      <c r="F18" s="16">
        <f t="shared" si="1"/>
        <v>5.0332433073636356</v>
      </c>
      <c r="G18" s="16"/>
      <c r="H18" s="26">
        <v>864084</v>
      </c>
      <c r="I18" s="16">
        <f t="shared" si="2"/>
        <v>0.42080426215643524</v>
      </c>
    </row>
    <row r="19" spans="1:9" x14ac:dyDescent="0.2">
      <c r="A19" s="4" t="s">
        <v>13</v>
      </c>
      <c r="B19" s="22">
        <v>41753407.799999997</v>
      </c>
      <c r="C19" s="22">
        <v>31298550.670000002</v>
      </c>
      <c r="D19" s="20">
        <v>18551348.329999998</v>
      </c>
      <c r="E19" s="16">
        <f t="shared" si="0"/>
        <v>0.59272228051702291</v>
      </c>
      <c r="F19" s="16">
        <f t="shared" si="1"/>
        <v>0.80493060789725146</v>
      </c>
      <c r="G19" s="16"/>
      <c r="H19" s="26">
        <v>23047139.899999999</v>
      </c>
      <c r="I19" s="16">
        <f t="shared" si="2"/>
        <v>0.74960469861336698</v>
      </c>
    </row>
    <row r="20" spans="1:9" ht="38.25" outlineLevel="1" x14ac:dyDescent="0.2">
      <c r="A20" s="4" t="s">
        <v>14</v>
      </c>
      <c r="B20" s="22">
        <v>38803246.399999999</v>
      </c>
      <c r="C20" s="22">
        <v>28266298.539999999</v>
      </c>
      <c r="D20" s="20">
        <v>16055628.83</v>
      </c>
      <c r="E20" s="16">
        <f t="shared" si="0"/>
        <v>0.56801313434369471</v>
      </c>
      <c r="F20" s="16">
        <f t="shared" si="1"/>
        <v>0.71553231464715417</v>
      </c>
      <c r="G20" s="16"/>
      <c r="H20" s="26">
        <v>22438719.399999999</v>
      </c>
      <c r="I20" s="16">
        <f t="shared" si="2"/>
        <v>0.72845189932355758</v>
      </c>
    </row>
    <row r="21" spans="1:9" ht="25.5" outlineLevel="2" x14ac:dyDescent="0.2">
      <c r="A21" s="8" t="s">
        <v>15</v>
      </c>
      <c r="B21" s="23">
        <v>6118226.0999999996</v>
      </c>
      <c r="C21" s="23">
        <v>3396099.4</v>
      </c>
      <c r="D21" s="21">
        <v>2174370.7000000002</v>
      </c>
      <c r="E21" s="17">
        <f t="shared" si="0"/>
        <v>0.64025531761526189</v>
      </c>
      <c r="F21" s="17">
        <f t="shared" si="1"/>
        <v>0.56683519969935225</v>
      </c>
      <c r="G21" s="17"/>
      <c r="H21" s="27">
        <v>3835983.9</v>
      </c>
      <c r="I21" s="17">
        <f t="shared" si="2"/>
        <v>0.55507909392233812</v>
      </c>
    </row>
    <row r="22" spans="1:9" ht="25.5" outlineLevel="2" x14ac:dyDescent="0.2">
      <c r="A22" s="8" t="s">
        <v>16</v>
      </c>
      <c r="B22" s="23">
        <v>24279984.800000001</v>
      </c>
      <c r="C22" s="23">
        <v>16364249.810000001</v>
      </c>
      <c r="D22" s="21">
        <v>9411266.7899999991</v>
      </c>
      <c r="E22" s="17">
        <f t="shared" si="0"/>
        <v>0.57511141049978864</v>
      </c>
      <c r="F22" s="17">
        <f t="shared" si="1"/>
        <v>0.72846141043082424</v>
      </c>
      <c r="G22" s="17"/>
      <c r="H22" s="27">
        <v>12919375.9</v>
      </c>
      <c r="I22" s="17">
        <f t="shared" si="2"/>
        <v>0.6739810566108756</v>
      </c>
    </row>
    <row r="23" spans="1:9" ht="25.5" outlineLevel="2" x14ac:dyDescent="0.2">
      <c r="A23" s="8" t="s">
        <v>17</v>
      </c>
      <c r="B23" s="23">
        <v>4116834.1</v>
      </c>
      <c r="C23" s="23">
        <v>4477597.7</v>
      </c>
      <c r="D23" s="7">
        <v>2904575.79</v>
      </c>
      <c r="E23" s="17">
        <f t="shared" si="0"/>
        <v>0.64869065615251675</v>
      </c>
      <c r="F23" s="17">
        <f t="shared" si="1"/>
        <v>1.0791299812605211</v>
      </c>
      <c r="G23" s="17"/>
      <c r="H23" s="27">
        <v>2691590.3</v>
      </c>
      <c r="I23" s="17">
        <f t="shared" si="2"/>
        <v>1.0876313184444328</v>
      </c>
    </row>
    <row r="24" spans="1:9" outlineLevel="2" x14ac:dyDescent="0.2">
      <c r="A24" s="8" t="s">
        <v>18</v>
      </c>
      <c r="B24" s="23">
        <v>4288201.4000000004</v>
      </c>
      <c r="C24" s="23">
        <v>4028351.62</v>
      </c>
      <c r="D24" s="7">
        <v>1565415.55</v>
      </c>
      <c r="E24" s="17">
        <f t="shared" si="0"/>
        <v>0.38859953094164107</v>
      </c>
      <c r="F24" s="17">
        <f t="shared" si="1"/>
        <v>0.52324072915648945</v>
      </c>
      <c r="G24" s="17"/>
      <c r="H24" s="27">
        <v>2991769.3</v>
      </c>
      <c r="I24" s="17">
        <f t="shared" si="2"/>
        <v>0.93940355040227352</v>
      </c>
    </row>
    <row r="25" spans="1:9" customFormat="1" x14ac:dyDescent="0.2">
      <c r="A25" s="2" t="s">
        <v>23</v>
      </c>
      <c r="B25" s="9">
        <v>244531923.31999999</v>
      </c>
      <c r="C25" s="9">
        <f>SUM(C26:C40)</f>
        <v>254193035.26999998</v>
      </c>
      <c r="D25" s="9">
        <f>SUM(D26:D40)</f>
        <v>122290280.92</v>
      </c>
      <c r="E25" s="18">
        <f t="shared" si="0"/>
        <v>0.48109217780142999</v>
      </c>
      <c r="F25" s="18">
        <f t="shared" si="1"/>
        <v>0.97091118827568856</v>
      </c>
      <c r="G25" s="18"/>
      <c r="H25" s="9">
        <f>SUM(H26:H40)</f>
        <v>125954137.10000001</v>
      </c>
      <c r="I25" s="18">
        <f t="shared" si="2"/>
        <v>1.039508591838773</v>
      </c>
    </row>
    <row r="26" spans="1:9" customFormat="1" x14ac:dyDescent="0.2">
      <c r="A26" s="8" t="s">
        <v>26</v>
      </c>
      <c r="B26" s="27">
        <v>40179825.890000001</v>
      </c>
      <c r="C26" s="7">
        <v>46236795.850000001</v>
      </c>
      <c r="D26" s="7">
        <v>23068760.219999999</v>
      </c>
      <c r="E26" s="17">
        <f t="shared" si="0"/>
        <v>0.49892644582983142</v>
      </c>
      <c r="F26" s="17">
        <f t="shared" si="1"/>
        <v>1.0581001895023059</v>
      </c>
      <c r="G26" s="17"/>
      <c r="H26" s="27">
        <v>21802056.600000001</v>
      </c>
      <c r="I26" s="17">
        <f t="shared" si="2"/>
        <v>1.1507465457063484</v>
      </c>
    </row>
    <row r="27" spans="1:9" customFormat="1" x14ac:dyDescent="0.2">
      <c r="A27" s="8" t="s">
        <v>27</v>
      </c>
      <c r="B27" s="27">
        <v>57050568.140000001</v>
      </c>
      <c r="C27" s="7">
        <v>62687557.399999999</v>
      </c>
      <c r="D27" s="7">
        <v>34393232.25</v>
      </c>
      <c r="E27" s="17">
        <f t="shared" si="0"/>
        <v>0.54864527629529236</v>
      </c>
      <c r="F27" s="17">
        <f t="shared" si="1"/>
        <v>1.0194790124234503</v>
      </c>
      <c r="G27" s="17"/>
      <c r="H27" s="27">
        <v>33736086.600000001</v>
      </c>
      <c r="I27" s="17">
        <f t="shared" si="2"/>
        <v>1.0988068908650837</v>
      </c>
    </row>
    <row r="28" spans="1:9" customFormat="1" ht="25.5" x14ac:dyDescent="0.2">
      <c r="A28" s="8" t="s">
        <v>28</v>
      </c>
      <c r="B28" s="27">
        <v>33167348.760000002</v>
      </c>
      <c r="C28" s="7">
        <v>32268520.449999999</v>
      </c>
      <c r="D28" s="7">
        <v>18157842.600000001</v>
      </c>
      <c r="E28" s="17">
        <f t="shared" si="0"/>
        <v>0.56271072694936664</v>
      </c>
      <c r="F28" s="17">
        <f t="shared" si="1"/>
        <v>0.92219247183046549</v>
      </c>
      <c r="G28" s="17"/>
      <c r="H28" s="27">
        <v>19689862.100000001</v>
      </c>
      <c r="I28" s="17">
        <f t="shared" si="2"/>
        <v>0.97290020626900409</v>
      </c>
    </row>
    <row r="29" spans="1:9" customFormat="1" x14ac:dyDescent="0.2">
      <c r="A29" s="8" t="s">
        <v>29</v>
      </c>
      <c r="B29" s="27">
        <v>10964600.119999999</v>
      </c>
      <c r="C29" s="7">
        <v>11620608.890000001</v>
      </c>
      <c r="D29" s="7">
        <v>4378293.68</v>
      </c>
      <c r="E29" s="17">
        <f t="shared" si="0"/>
        <v>0.3767697305231309</v>
      </c>
      <c r="F29" s="17">
        <f t="shared" si="1"/>
        <v>0.79573291854765915</v>
      </c>
      <c r="G29" s="17"/>
      <c r="H29" s="27">
        <v>5502215.0999999996</v>
      </c>
      <c r="I29" s="17">
        <f t="shared" si="2"/>
        <v>1.0598297031191688</v>
      </c>
    </row>
    <row r="30" spans="1:9" customFormat="1" x14ac:dyDescent="0.2">
      <c r="A30" s="8" t="s">
        <v>30</v>
      </c>
      <c r="B30" s="27">
        <v>5711912.9400000004</v>
      </c>
      <c r="C30" s="7">
        <v>6651915.1900000004</v>
      </c>
      <c r="D30" s="7">
        <v>2298609.14</v>
      </c>
      <c r="E30" s="17">
        <f t="shared" si="0"/>
        <v>0.34555599016890054</v>
      </c>
      <c r="F30" s="17">
        <f t="shared" si="1"/>
        <v>1.082683584460665</v>
      </c>
      <c r="G30" s="17"/>
      <c r="H30" s="27">
        <v>2123066.4</v>
      </c>
      <c r="I30" s="17">
        <f t="shared" si="2"/>
        <v>1.1645687285282749</v>
      </c>
    </row>
    <row r="31" spans="1:9" customFormat="1" x14ac:dyDescent="0.2">
      <c r="A31" s="8" t="s">
        <v>31</v>
      </c>
      <c r="B31" s="27">
        <v>2421116.94</v>
      </c>
      <c r="C31" s="7">
        <v>3419110.81</v>
      </c>
      <c r="D31" s="7">
        <v>1643630.69</v>
      </c>
      <c r="E31" s="17">
        <f t="shared" si="0"/>
        <v>0.48071875447640139</v>
      </c>
      <c r="F31" s="17">
        <f t="shared" si="1"/>
        <v>1.310297128002861</v>
      </c>
      <c r="G31" s="17"/>
      <c r="H31" s="27">
        <v>1254395.3999999999</v>
      </c>
      <c r="I31" s="17">
        <f t="shared" si="2"/>
        <v>1.4122039103158728</v>
      </c>
    </row>
    <row r="32" spans="1:9" customFormat="1" ht="25.5" x14ac:dyDescent="0.2">
      <c r="A32" s="8" t="s">
        <v>32</v>
      </c>
      <c r="B32" s="27">
        <v>6239166.6799999997</v>
      </c>
      <c r="C32" s="7">
        <v>4860766.68</v>
      </c>
      <c r="D32" s="7">
        <v>2559916.58</v>
      </c>
      <c r="E32" s="17">
        <f t="shared" si="0"/>
        <v>0.52664872612235736</v>
      </c>
      <c r="F32" s="17">
        <f t="shared" si="1"/>
        <v>1.157593063114573</v>
      </c>
      <c r="G32" s="17"/>
      <c r="H32" s="27">
        <v>2211413.2000000002</v>
      </c>
      <c r="I32" s="17">
        <f t="shared" si="2"/>
        <v>0.77907306044274494</v>
      </c>
    </row>
    <row r="33" spans="1:9" customFormat="1" ht="25.5" x14ac:dyDescent="0.2">
      <c r="A33" s="8" t="s">
        <v>33</v>
      </c>
      <c r="B33" s="27">
        <v>3958282.27</v>
      </c>
      <c r="C33" s="7">
        <v>4033478.35</v>
      </c>
      <c r="D33" s="7">
        <v>1945631.88</v>
      </c>
      <c r="E33" s="17">
        <f t="shared" si="0"/>
        <v>0.4823707260012936</v>
      </c>
      <c r="F33" s="17">
        <f t="shared" si="1"/>
        <v>0.8024824248463559</v>
      </c>
      <c r="G33" s="17"/>
      <c r="H33" s="27">
        <v>2424516.5</v>
      </c>
      <c r="I33" s="17">
        <f t="shared" si="2"/>
        <v>1.0189971494882804</v>
      </c>
    </row>
    <row r="34" spans="1:9" customFormat="1" ht="25.5" x14ac:dyDescent="0.2">
      <c r="A34" s="8" t="s">
        <v>34</v>
      </c>
      <c r="B34" s="27">
        <v>15638606.779999999</v>
      </c>
      <c r="C34" s="7">
        <v>11554046.43</v>
      </c>
      <c r="D34" s="7">
        <v>5484755.0099999998</v>
      </c>
      <c r="E34" s="17">
        <f t="shared" si="0"/>
        <v>0.47470425562414847</v>
      </c>
      <c r="F34" s="17">
        <f t="shared" si="1"/>
        <v>0.71820669696835537</v>
      </c>
      <c r="G34" s="17"/>
      <c r="H34" s="27">
        <v>7636736.0999999996</v>
      </c>
      <c r="I34" s="17">
        <f t="shared" si="2"/>
        <v>0.73881558584721962</v>
      </c>
    </row>
    <row r="35" spans="1:9" customFormat="1" x14ac:dyDescent="0.2">
      <c r="A35" s="8" t="s">
        <v>35</v>
      </c>
      <c r="B35" s="27">
        <v>42568823.840000004</v>
      </c>
      <c r="C35" s="7">
        <v>40354869.829999998</v>
      </c>
      <c r="D35" s="7">
        <v>13875104.880000001</v>
      </c>
      <c r="E35" s="17">
        <f t="shared" si="0"/>
        <v>0.34382727384453571</v>
      </c>
      <c r="F35" s="17">
        <f t="shared" si="1"/>
        <v>0.89327732294014051</v>
      </c>
      <c r="G35" s="17"/>
      <c r="H35" s="27">
        <v>15532807.699999999</v>
      </c>
      <c r="I35" s="17">
        <f t="shared" si="2"/>
        <v>0.94799118673512295</v>
      </c>
    </row>
    <row r="36" spans="1:9" customFormat="1" x14ac:dyDescent="0.2">
      <c r="A36" s="8" t="s">
        <v>36</v>
      </c>
      <c r="B36" s="27">
        <v>15617818.220000001</v>
      </c>
      <c r="C36" s="7">
        <v>14528510.5</v>
      </c>
      <c r="D36" s="7">
        <v>7874975.8899999997</v>
      </c>
      <c r="E36" s="17">
        <f t="shared" si="0"/>
        <v>0.54203601188160344</v>
      </c>
      <c r="F36" s="17">
        <f t="shared" si="1"/>
        <v>0.86969653042148687</v>
      </c>
      <c r="G36" s="17"/>
      <c r="H36" s="27">
        <v>9054854.9000000004</v>
      </c>
      <c r="I36" s="17">
        <f t="shared" si="2"/>
        <v>0.93025224748710122</v>
      </c>
    </row>
    <row r="37" spans="1:9" customFormat="1" x14ac:dyDescent="0.2">
      <c r="A37" s="8" t="s">
        <v>37</v>
      </c>
      <c r="B37" s="27">
        <v>1292601.82</v>
      </c>
      <c r="C37" s="7">
        <v>945213.29</v>
      </c>
      <c r="D37" s="7">
        <v>556014.65</v>
      </c>
      <c r="E37" s="17">
        <f t="shared" si="0"/>
        <v>0.58824252248928921</v>
      </c>
      <c r="F37" s="17">
        <f t="shared" si="1"/>
        <v>0.77698096628452606</v>
      </c>
      <c r="G37" s="17"/>
      <c r="H37" s="27">
        <v>715609.1</v>
      </c>
      <c r="I37" s="17">
        <f t="shared" si="2"/>
        <v>0.73124861451920287</v>
      </c>
    </row>
    <row r="38" spans="1:9" customFormat="1" x14ac:dyDescent="0.2">
      <c r="A38" s="8" t="s">
        <v>38</v>
      </c>
      <c r="B38" s="27">
        <v>2943215.17</v>
      </c>
      <c r="C38" s="7">
        <v>4416314.93</v>
      </c>
      <c r="D38" s="7">
        <v>2248712.94</v>
      </c>
      <c r="E38" s="17">
        <f t="shared" si="0"/>
        <v>0.50918310302657699</v>
      </c>
      <c r="F38" s="17">
        <f t="shared" si="1"/>
        <v>1.4762681689016481</v>
      </c>
      <c r="G38" s="17"/>
      <c r="H38" s="27">
        <v>1523241.5</v>
      </c>
      <c r="I38" s="17">
        <f t="shared" si="2"/>
        <v>1.5005069880772597</v>
      </c>
    </row>
    <row r="39" spans="1:9" customFormat="1" x14ac:dyDescent="0.2">
      <c r="A39" s="8" t="s">
        <v>45</v>
      </c>
      <c r="B39" s="27">
        <v>2892013.66</v>
      </c>
      <c r="C39" s="27">
        <v>2944225.98</v>
      </c>
      <c r="D39" s="27">
        <v>1465937.47</v>
      </c>
      <c r="E39" s="17">
        <f t="shared" si="0"/>
        <v>0.49790249795975239</v>
      </c>
      <c r="F39" s="17">
        <f t="shared" si="1"/>
        <v>1.3640731267434314</v>
      </c>
      <c r="G39" s="17"/>
      <c r="H39" s="27">
        <v>1074676.6000000001</v>
      </c>
      <c r="I39" s="17">
        <f t="shared" si="2"/>
        <v>1.0180539672831281</v>
      </c>
    </row>
    <row r="40" spans="1:9" customFormat="1" x14ac:dyDescent="0.2">
      <c r="A40" s="8" t="s">
        <v>25</v>
      </c>
      <c r="B40" s="27">
        <v>3886022.09</v>
      </c>
      <c r="C40" s="7">
        <v>7671100.6900000004</v>
      </c>
      <c r="D40" s="7">
        <v>2338863.04</v>
      </c>
      <c r="E40" s="17">
        <f t="shared" si="0"/>
        <v>0.30489275718267228</v>
      </c>
      <c r="F40" s="17">
        <f t="shared" si="1"/>
        <v>1.3983403197645725</v>
      </c>
      <c r="G40" s="17"/>
      <c r="H40" s="27">
        <v>1672599.3</v>
      </c>
      <c r="I40" s="17">
        <f t="shared" si="2"/>
        <v>1.9740239536312056</v>
      </c>
    </row>
    <row r="41" spans="1:9" s="12" customFormat="1" ht="12.75" customHeight="1" x14ac:dyDescent="0.2">
      <c r="A41" s="10" t="s">
        <v>24</v>
      </c>
      <c r="B41" s="11">
        <f>B4-B25</f>
        <v>-1189219.7400000095</v>
      </c>
      <c r="C41" s="11">
        <f>C4-C25</f>
        <v>-44114396.069999993</v>
      </c>
      <c r="D41" s="11">
        <f>D4-D25</f>
        <v>14625567.200000003</v>
      </c>
      <c r="E41" s="14"/>
      <c r="F41" s="19"/>
      <c r="G41" s="19"/>
      <c r="H41" s="11">
        <f>H4-H25</f>
        <v>8208698.8999999911</v>
      </c>
      <c r="I41" s="11"/>
    </row>
  </sheetData>
  <mergeCells count="3">
    <mergeCell ref="A2:A3"/>
    <mergeCell ref="A1:I1"/>
    <mergeCell ref="C2:F2"/>
  </mergeCells>
  <pageMargins left="0.23622047244094488" right="0.23622047244094488" top="0.3543307086614173" bottom="0.3543307086614173" header="0.31496062992125984" footer="0.31496062992125984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Кобелева Елена Алексеевна</dc:creator>
  <dc:description>POI HSSF rep:2.47.0.208</dc:description>
  <cp:lastModifiedBy>Зеленина Мира Александровна</cp:lastModifiedBy>
  <cp:lastPrinted>2024-08-14T06:04:07Z</cp:lastPrinted>
  <dcterms:created xsi:type="dcterms:W3CDTF">2019-06-24T06:42:43Z</dcterms:created>
  <dcterms:modified xsi:type="dcterms:W3CDTF">2024-08-23T05:19:34Z</dcterms:modified>
</cp:coreProperties>
</file>