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50" yWindow="0" windowWidth="18855" windowHeight="14055"/>
  </bookViews>
  <sheets>
    <sheet name="2" sheetId="1" r:id="rId1"/>
  </sheets>
  <externalReferences>
    <externalReference r:id="rId2"/>
  </externalReferences>
  <definedNames>
    <definedName name="APPT" localSheetId="0">'2'!#REF!</definedName>
    <definedName name="FIO" localSheetId="0">'2'!#REF!</definedName>
    <definedName name="LAST_CELL" localSheetId="0">'2'!#REF!</definedName>
    <definedName name="SIGN" localSheetId="0">'2'!#REF!</definedName>
  </definedNames>
  <calcPr calcId="145621"/>
</workbook>
</file>

<file path=xl/calcChain.xml><?xml version="1.0" encoding="utf-8"?>
<calcChain xmlns="http://schemas.openxmlformats.org/spreadsheetml/2006/main">
  <c r="E24" i="1" l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F11" i="1"/>
  <c r="E11" i="1"/>
  <c r="D11" i="1"/>
  <c r="E10" i="1"/>
  <c r="D10" i="1"/>
  <c r="E9" i="1"/>
  <c r="D9" i="1"/>
  <c r="F8" i="1"/>
  <c r="E8" i="1"/>
  <c r="D8" i="1"/>
  <c r="E7" i="1"/>
  <c r="D7" i="1"/>
  <c r="C6" i="1"/>
  <c r="E6" i="1" s="1"/>
  <c r="B6" i="1"/>
  <c r="E5" i="1"/>
  <c r="D5" i="1"/>
  <c r="D6" i="1" l="1"/>
  <c r="C25" i="1"/>
  <c r="G4" i="1" l="1"/>
  <c r="E39" i="1" l="1"/>
  <c r="D39" i="1"/>
  <c r="C4" i="1" l="1"/>
  <c r="B4" i="1" l="1"/>
  <c r="G25" i="1"/>
  <c r="G41" i="1" s="1"/>
  <c r="E40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D40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C41" i="1" l="1"/>
  <c r="B25" i="1"/>
  <c r="B41" i="1" l="1"/>
  <c r="E25" i="1"/>
  <c r="D25" i="1"/>
  <c r="E4" i="1"/>
  <c r="D4" i="1"/>
</calcChain>
</file>

<file path=xl/sharedStrings.xml><?xml version="1.0" encoding="utf-8"?>
<sst xmlns="http://schemas.openxmlformats.org/spreadsheetml/2006/main" count="46" uniqueCount="46">
  <si>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</si>
  <si>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</si>
  <si>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</si>
  <si>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</si>
  <si>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</si>
  <si>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</si>
  <si>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</si>
  <si>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</si>
  <si>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</si>
  <si>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</si>
  <si>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</si>
  <si>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 за пользование объектами животного мира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</si>
  <si>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</si>
  <si>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</si>
  <si>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</si>
  <si>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</si>
  <si>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</si>
  <si>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</si>
  <si>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</si>
  <si>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Показатели</t>
  </si>
  <si>
    <t>Краевой бюджет</t>
  </si>
  <si>
    <t>% исполнения к году</t>
  </si>
  <si>
    <t>ДОХОДЫ, ВСЕГО</t>
  </si>
  <si>
    <t>РАСХОДЫ, ВСЕГО</t>
  </si>
  <si>
    <t>ДЕФИЦИТ/ПРОФИЦИТ</t>
  </si>
  <si>
    <t>Непрограммные мероприятия</t>
  </si>
  <si>
    <t>ГП "Качественное здравоохранение"</t>
  </si>
  <si>
    <t>ГП "Образование и молодежная политика"</t>
  </si>
  <si>
    <t>ГП "Социальная поддержка жителей Пермского края"</t>
  </si>
  <si>
    <t>ГП "Пермский край - территория культуры"</t>
  </si>
  <si>
    <t>ГП "Спортивное Прикамье"</t>
  </si>
  <si>
    <t>ГП "Безопасный регион"</t>
  </si>
  <si>
    <t>ГП "Экономическая политика и инновационное развитие"</t>
  </si>
  <si>
    <t>ГП "Государственная поддержка агропромышленного комплекса Пермского края"</t>
  </si>
  <si>
    <t>ГП "Градостроительная и жилищная политика, создание условий для комфортной городской среды"</t>
  </si>
  <si>
    <t>ГП "Развитие транспортной системы"</t>
  </si>
  <si>
    <t>ГП "Региональная политика и развитие территорий"</t>
  </si>
  <si>
    <t>ГП "Общество и власть"</t>
  </si>
  <si>
    <t>ГП "Развитие информационного общества"</t>
  </si>
  <si>
    <t>Транспортный налог</t>
  </si>
  <si>
    <t>План 
на 2024 год</t>
  </si>
  <si>
    <t>% исполнения к соответстующему периоду 2023 года</t>
  </si>
  <si>
    <t>ГП "Экология"</t>
  </si>
  <si>
    <t>Основные параметры исполнения бюджета Пермского края по состоянию на 01.11.2024, тыс.рублей</t>
  </si>
  <si>
    <t>Факт на 01.11.2023</t>
  </si>
  <si>
    <t>Факт на 01.11.2024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</si>
</sst>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#,##0.0_р_."/>
    <numFmt numFmtId="167" formatCode="0.0000%"/>
  </numFmts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8" fillId="0" borderId="0"/>
    <xf numFmtId="0" fontId="4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2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32">
    <xf numFmtId="0" fontId="0" fillId="0" borderId="0" xfId="0"/>
    <xf numFmtId="164" fontId="6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166" fontId="7" fillId="2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164" fontId="7" fillId="2" borderId="2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166" fontId="7" fillId="2" borderId="2" xfId="0" applyNumberFormat="1" applyFont="1" applyFill="1" applyBorder="1" applyAlignment="1">
      <alignment vertical="center" wrapText="1"/>
    </xf>
    <xf numFmtId="0" fontId="6" fillId="0" borderId="0" xfId="0" applyFont="1"/>
    <xf numFmtId="0" fontId="0" fillId="0" borderId="0" xfId="0" applyFill="1"/>
    <xf numFmtId="165" fontId="7" fillId="3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0" fillId="0" borderId="0" xfId="0" applyNumberFormat="1" applyFill="1"/>
    <xf numFmtId="164" fontId="6" fillId="0" borderId="4" xfId="0" applyNumberFormat="1" applyFont="1" applyBorder="1" applyAlignment="1">
      <alignment vertical="center" wrapText="1"/>
    </xf>
    <xf numFmtId="4" fontId="6" fillId="0" borderId="2" xfId="22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</cellXfs>
  <cellStyles count="23">
    <cellStyle name="Normal" xfId="10"/>
    <cellStyle name="Обычный" xfId="0" builtinId="0"/>
    <cellStyle name="Обычный 11" xfId="2"/>
    <cellStyle name="Обычный 11 2" xfId="19"/>
    <cellStyle name="Обычный 11 3" xfId="20"/>
    <cellStyle name="Обычный 11 4" xfId="21"/>
    <cellStyle name="Обычный 2" xfId="3"/>
    <cellStyle name="Обычный 2 2" xfId="7"/>
    <cellStyle name="Обычный 2 2 2" xfId="1"/>
    <cellStyle name="Обычный 2 3" xfId="9"/>
    <cellStyle name="Обычный 2 3 2" xfId="22"/>
    <cellStyle name="Обычный 2 4" xfId="12"/>
    <cellStyle name="Обычный 2 4 2" xfId="13"/>
    <cellStyle name="Обычный 2 5" xfId="14"/>
    <cellStyle name="Обычный 2 6" xfId="6"/>
    <cellStyle name="Обычный 3" xfId="8"/>
    <cellStyle name="Обычный 4" xfId="5"/>
    <cellStyle name="Обычный 5" xfId="15"/>
    <cellStyle name="Обычный 5 2" xfId="17"/>
    <cellStyle name="Обычный 6" xfId="4"/>
    <cellStyle name="Обычный 6 2" xfId="18"/>
    <cellStyle name="Обычный 6 3" xfId="16"/>
    <cellStyle name="Процентный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S/Downloads/&#1054;&#1089;&#1085;&#1086;&#1074;&#1085;&#1099;&#1077;%20&#1087;&#1072;&#1088;&#1072;&#1084;&#1077;&#1090;&#1088;&#1099;%20&#1080;&#1089;&#1087;&#1086;&#1083;&#1085;&#1077;&#1085;&#1080;&#1103;%20&#1082;&#1086;&#1085;&#1089;%20&#1073;&#1102;&#1076;&#1078;&#1077;&#1090;&#1072;%20&#1055;&#1050;%20&#1085;&#1072;%2001%2012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</sheetNames>
    <sheetDataSet>
      <sheetData sheetId="0" refreshError="1">
        <row r="8">
          <cell r="C8">
            <v>63690770.95786</v>
          </cell>
        </row>
        <row r="11">
          <cell r="C11">
            <v>12088748.45489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41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4" sqref="I14"/>
    </sheetView>
  </sheetViews>
  <sheetFormatPr defaultRowHeight="12.75" customHeight="1" outlineLevelRow="2" x14ac:dyDescent="0.2"/>
  <cols>
    <col min="1" max="1" width="47.42578125" style="11" customWidth="1"/>
    <col min="2" max="2" width="16.5703125" style="11" customWidth="1"/>
    <col min="3" max="3" width="17.42578125" style="11" customWidth="1"/>
    <col min="4" max="4" width="13.42578125" style="11" customWidth="1"/>
    <col min="5" max="5" width="16.42578125" style="11" customWidth="1"/>
    <col min="6" max="6" width="9.7109375" style="11" hidden="1" customWidth="1"/>
    <col min="7" max="7" width="16" style="11" hidden="1" customWidth="1"/>
    <col min="8" max="8" width="11.7109375" style="11" bestFit="1" customWidth="1"/>
    <col min="9" max="9" width="17.28515625" style="11" customWidth="1"/>
    <col min="10" max="16384" width="9.140625" style="11"/>
  </cols>
  <sheetData>
    <row r="1" spans="1:9" s="10" customFormat="1" ht="32.25" customHeight="1" x14ac:dyDescent="0.2">
      <c r="A1" s="28" t="s">
        <v>43</v>
      </c>
      <c r="B1" s="28"/>
      <c r="C1" s="28"/>
      <c r="D1" s="28"/>
      <c r="E1" s="28"/>
      <c r="F1" s="28"/>
      <c r="G1" s="28"/>
    </row>
    <row r="2" spans="1:9" s="10" customFormat="1" x14ac:dyDescent="0.2">
      <c r="A2" s="27" t="s">
        <v>19</v>
      </c>
      <c r="B2" s="29" t="s">
        <v>20</v>
      </c>
      <c r="C2" s="30"/>
      <c r="D2" s="30"/>
      <c r="E2" s="31"/>
      <c r="F2" s="25"/>
      <c r="G2" s="25"/>
    </row>
    <row r="3" spans="1:9" s="10" customFormat="1" ht="38.25" x14ac:dyDescent="0.2">
      <c r="A3" s="27"/>
      <c r="B3" s="1" t="s">
        <v>40</v>
      </c>
      <c r="C3" s="1" t="s">
        <v>45</v>
      </c>
      <c r="D3" s="1" t="s">
        <v>21</v>
      </c>
      <c r="E3" s="1" t="s">
        <v>41</v>
      </c>
      <c r="F3" s="1"/>
      <c r="G3" s="1" t="s">
        <v>44</v>
      </c>
    </row>
    <row r="4" spans="1:9" x14ac:dyDescent="0.2">
      <c r="A4" s="2" t="s">
        <v>22</v>
      </c>
      <c r="B4" s="3">
        <f>B5+B19</f>
        <v>219547163.30000001</v>
      </c>
      <c r="C4" s="3">
        <f>C5+C19</f>
        <v>199298778.5</v>
      </c>
      <c r="D4" s="13">
        <f>C4/B4</f>
        <v>0.90777204999760519</v>
      </c>
      <c r="E4" s="13">
        <f>C4/G4</f>
        <v>1.0124893207948809</v>
      </c>
      <c r="F4" s="13"/>
      <c r="G4" s="21">
        <f>G5+G19</f>
        <v>196840375.89999998</v>
      </c>
    </row>
    <row r="5" spans="1:9" x14ac:dyDescent="0.2">
      <c r="A5" s="4" t="s">
        <v>0</v>
      </c>
      <c r="B5" s="22">
        <v>187934648.40000001</v>
      </c>
      <c r="C5" s="22">
        <v>174051082.5</v>
      </c>
      <c r="D5" s="14">
        <f t="shared" ref="D5:D24" si="0">C5/B5</f>
        <v>0.92612556535902724</v>
      </c>
      <c r="E5" s="14">
        <f t="shared" ref="E5:E24" si="1">C5/G5</f>
        <v>1.0688720055571959</v>
      </c>
      <c r="F5" s="14"/>
      <c r="G5" s="22">
        <v>162836225.09999999</v>
      </c>
      <c r="H5" s="24"/>
      <c r="I5" s="24"/>
    </row>
    <row r="6" spans="1:9" outlineLevel="1" x14ac:dyDescent="0.2">
      <c r="A6" s="4" t="s">
        <v>1</v>
      </c>
      <c r="B6" s="22">
        <f>B7+B8</f>
        <v>125462269</v>
      </c>
      <c r="C6" s="22">
        <f>C7+C8</f>
        <v>112123862.8</v>
      </c>
      <c r="D6" s="14">
        <f t="shared" si="0"/>
        <v>0.89368591604221659</v>
      </c>
      <c r="E6" s="14">
        <f t="shared" si="1"/>
        <v>0.97266926745524096</v>
      </c>
      <c r="F6" s="14"/>
      <c r="G6" s="22">
        <v>115274396.5</v>
      </c>
    </row>
    <row r="7" spans="1:9" outlineLevel="2" x14ac:dyDescent="0.2">
      <c r="A7" s="5" t="s">
        <v>2</v>
      </c>
      <c r="B7" s="23">
        <v>73354697.299999997</v>
      </c>
      <c r="C7" s="23">
        <v>67144690.599999994</v>
      </c>
      <c r="D7" s="15">
        <f t="shared" si="0"/>
        <v>0.91534275338083904</v>
      </c>
      <c r="E7" s="15">
        <f t="shared" si="1"/>
        <v>0.85771179213243032</v>
      </c>
      <c r="F7" s="15"/>
      <c r="G7" s="23">
        <v>78283511.099999994</v>
      </c>
    </row>
    <row r="8" spans="1:9" outlineLevel="2" x14ac:dyDescent="0.2">
      <c r="A8" s="5" t="s">
        <v>3</v>
      </c>
      <c r="B8" s="23">
        <v>52107571.700000003</v>
      </c>
      <c r="C8" s="23">
        <v>44979172.200000003</v>
      </c>
      <c r="D8" s="15">
        <f t="shared" si="0"/>
        <v>0.86319839387180652</v>
      </c>
      <c r="E8" s="15">
        <f t="shared" si="1"/>
        <v>1.2159528411828717</v>
      </c>
      <c r="F8" s="20">
        <f>C8/[1]Бюджет!$C$8</f>
        <v>0.70621177171430016</v>
      </c>
      <c r="G8" s="23">
        <v>36990885.399999999</v>
      </c>
    </row>
    <row r="9" spans="1:9" ht="25.5" outlineLevel="2" x14ac:dyDescent="0.2">
      <c r="A9" s="4" t="s">
        <v>4</v>
      </c>
      <c r="B9" s="22">
        <v>14697965.5</v>
      </c>
      <c r="C9" s="22">
        <v>12653258.5</v>
      </c>
      <c r="D9" s="14">
        <f t="shared" si="0"/>
        <v>0.86088503201344435</v>
      </c>
      <c r="E9" s="14">
        <f t="shared" si="1"/>
        <v>1.0633663205747388</v>
      </c>
      <c r="F9" s="14"/>
      <c r="G9" s="22">
        <v>11899247</v>
      </c>
    </row>
    <row r="10" spans="1:9" outlineLevel="1" x14ac:dyDescent="0.2">
      <c r="A10" s="4" t="s">
        <v>5</v>
      </c>
      <c r="B10" s="22">
        <v>11459762.699999999</v>
      </c>
      <c r="C10" s="22">
        <v>13220717.800000001</v>
      </c>
      <c r="D10" s="14">
        <f t="shared" si="0"/>
        <v>1.153664185384921</v>
      </c>
      <c r="E10" s="14">
        <f t="shared" si="1"/>
        <v>1.3568999831802804</v>
      </c>
      <c r="F10" s="14"/>
      <c r="G10" s="22">
        <v>9743325.1999999993</v>
      </c>
    </row>
    <row r="11" spans="1:9" ht="25.5" outlineLevel="2" x14ac:dyDescent="0.2">
      <c r="A11" s="5" t="s">
        <v>6</v>
      </c>
      <c r="B11" s="23">
        <v>10819497.699999999</v>
      </c>
      <c r="C11" s="23">
        <v>12664458</v>
      </c>
      <c r="D11" s="15">
        <f t="shared" si="0"/>
        <v>1.170521807126037</v>
      </c>
      <c r="E11" s="15">
        <f t="shared" si="1"/>
        <v>1.3452813879742567</v>
      </c>
      <c r="F11" s="20">
        <f>C11/[1]Бюджет!$C$11</f>
        <v>1.0476235854570306</v>
      </c>
      <c r="G11" s="23">
        <v>9413984.4000000004</v>
      </c>
    </row>
    <row r="12" spans="1:9" outlineLevel="1" x14ac:dyDescent="0.2">
      <c r="A12" s="4" t="s">
        <v>7</v>
      </c>
      <c r="B12" s="22">
        <v>20450834.300000001</v>
      </c>
      <c r="C12" s="22">
        <v>20335952</v>
      </c>
      <c r="D12" s="14">
        <f t="shared" si="0"/>
        <v>0.99438251279557821</v>
      </c>
      <c r="E12" s="14">
        <f t="shared" si="1"/>
        <v>1.1779642681166071</v>
      </c>
      <c r="F12" s="14"/>
      <c r="G12" s="22">
        <v>17263640.800000001</v>
      </c>
    </row>
    <row r="13" spans="1:9" outlineLevel="2" x14ac:dyDescent="0.2">
      <c r="A13" s="5" t="s">
        <v>8</v>
      </c>
      <c r="B13" s="23">
        <v>16943567.300000001</v>
      </c>
      <c r="C13" s="23">
        <v>18127804.5</v>
      </c>
      <c r="D13" s="15">
        <f t="shared" si="0"/>
        <v>1.0698930266001303</v>
      </c>
      <c r="E13" s="15">
        <f t="shared" si="1"/>
        <v>1.1866049019761027</v>
      </c>
      <c r="F13" s="15"/>
      <c r="G13" s="23">
        <v>15277034.9</v>
      </c>
    </row>
    <row r="14" spans="1:9" outlineLevel="2" x14ac:dyDescent="0.2">
      <c r="A14" s="5" t="s">
        <v>39</v>
      </c>
      <c r="B14" s="23">
        <v>3503389</v>
      </c>
      <c r="C14" s="23">
        <v>2204997.5</v>
      </c>
      <c r="D14" s="15">
        <f t="shared" si="0"/>
        <v>0.62938985650751311</v>
      </c>
      <c r="E14" s="15">
        <f t="shared" si="1"/>
        <v>1.1117176127175799</v>
      </c>
      <c r="F14" s="15"/>
      <c r="G14" s="23">
        <v>1983415.1</v>
      </c>
    </row>
    <row r="15" spans="1:9" ht="25.5" outlineLevel="1" x14ac:dyDescent="0.2">
      <c r="A15" s="4" t="s">
        <v>9</v>
      </c>
      <c r="B15" s="22">
        <v>1425827.5</v>
      </c>
      <c r="C15" s="22">
        <v>1586678.2</v>
      </c>
      <c r="D15" s="14">
        <f t="shared" si="0"/>
        <v>1.1128121739831782</v>
      </c>
      <c r="E15" s="14">
        <f t="shared" si="1"/>
        <v>1.2750065470842431</v>
      </c>
      <c r="F15" s="14"/>
      <c r="G15" s="22">
        <v>1244447.1000000001</v>
      </c>
    </row>
    <row r="16" spans="1:9" outlineLevel="1" x14ac:dyDescent="0.2">
      <c r="A16" s="5" t="s">
        <v>10</v>
      </c>
      <c r="B16" s="23">
        <v>1416873.5</v>
      </c>
      <c r="C16" s="23">
        <v>1577030.7</v>
      </c>
      <c r="D16" s="15">
        <f t="shared" si="0"/>
        <v>1.1130356379733264</v>
      </c>
      <c r="E16" s="15">
        <f t="shared" si="1"/>
        <v>1.2790579147284828</v>
      </c>
      <c r="F16" s="15"/>
      <c r="G16" s="23">
        <v>1232962.7</v>
      </c>
    </row>
    <row r="17" spans="1:7" outlineLevel="2" x14ac:dyDescent="0.2">
      <c r="A17" s="6" t="s">
        <v>11</v>
      </c>
      <c r="B17" s="23">
        <v>8954</v>
      </c>
      <c r="C17" s="23">
        <v>9647.5</v>
      </c>
      <c r="D17" s="15">
        <f t="shared" si="0"/>
        <v>1.0774514183605093</v>
      </c>
      <c r="E17" s="15">
        <f t="shared" si="1"/>
        <v>0.84005259308279057</v>
      </c>
      <c r="F17" s="15"/>
      <c r="G17" s="23">
        <v>11484.4</v>
      </c>
    </row>
    <row r="18" spans="1:7" ht="38.25" outlineLevel="1" x14ac:dyDescent="0.2">
      <c r="A18" s="4" t="s">
        <v>12</v>
      </c>
      <c r="B18" s="22">
        <v>6439229.0999999996</v>
      </c>
      <c r="C18" s="22">
        <v>6996523.4000000004</v>
      </c>
      <c r="D18" s="14">
        <f t="shared" si="0"/>
        <v>1.0865467420626487</v>
      </c>
      <c r="E18" s="14">
        <f t="shared" si="1"/>
        <v>3.8438421349506298</v>
      </c>
      <c r="F18" s="14"/>
      <c r="G18" s="22">
        <v>1820190.1</v>
      </c>
    </row>
    <row r="19" spans="1:7" x14ac:dyDescent="0.2">
      <c r="A19" s="4" t="s">
        <v>13</v>
      </c>
      <c r="B19" s="18">
        <v>31612514.899999999</v>
      </c>
      <c r="C19" s="22">
        <v>25247696</v>
      </c>
      <c r="D19" s="14">
        <f t="shared" si="0"/>
        <v>0.79866141874084184</v>
      </c>
      <c r="E19" s="14">
        <f t="shared" si="1"/>
        <v>0.74248864935630154</v>
      </c>
      <c r="F19" s="14"/>
      <c r="G19" s="22">
        <v>34004150.799999997</v>
      </c>
    </row>
    <row r="20" spans="1:7" ht="38.25" outlineLevel="1" x14ac:dyDescent="0.2">
      <c r="A20" s="4" t="s">
        <v>14</v>
      </c>
      <c r="B20" s="18">
        <v>28855580.699999999</v>
      </c>
      <c r="C20" s="22">
        <v>22067406</v>
      </c>
      <c r="D20" s="14">
        <f t="shared" si="0"/>
        <v>0.7647534883954008</v>
      </c>
      <c r="E20" s="14">
        <f t="shared" si="1"/>
        <v>0.68130445318356558</v>
      </c>
      <c r="F20" s="14"/>
      <c r="G20" s="22">
        <v>32389933.600000001</v>
      </c>
    </row>
    <row r="21" spans="1:7" ht="25.5" outlineLevel="2" x14ac:dyDescent="0.2">
      <c r="A21" s="6" t="s">
        <v>15</v>
      </c>
      <c r="B21" s="19">
        <v>3589411.3</v>
      </c>
      <c r="C21" s="23">
        <v>3023395.9</v>
      </c>
      <c r="D21" s="15">
        <f t="shared" si="0"/>
        <v>0.84230968459925448</v>
      </c>
      <c r="E21" s="15">
        <f t="shared" si="1"/>
        <v>0.58520891651792062</v>
      </c>
      <c r="F21" s="15"/>
      <c r="G21" s="23">
        <v>5166353.0999999996</v>
      </c>
    </row>
    <row r="22" spans="1:7" ht="25.5" outlineLevel="2" x14ac:dyDescent="0.2">
      <c r="A22" s="6" t="s">
        <v>16</v>
      </c>
      <c r="B22" s="19">
        <v>16166696</v>
      </c>
      <c r="C22" s="23">
        <v>13154470.5</v>
      </c>
      <c r="D22" s="15">
        <f t="shared" si="0"/>
        <v>0.81367711126627229</v>
      </c>
      <c r="E22" s="15">
        <f t="shared" si="1"/>
        <v>0.65426977877718651</v>
      </c>
      <c r="F22" s="15"/>
      <c r="G22" s="23">
        <v>20105575.600000001</v>
      </c>
    </row>
    <row r="23" spans="1:7" ht="25.5" outlineLevel="2" x14ac:dyDescent="0.2">
      <c r="A23" s="6" t="s">
        <v>17</v>
      </c>
      <c r="B23" s="19">
        <v>4477305.3</v>
      </c>
      <c r="C23" s="23">
        <v>3635965.2</v>
      </c>
      <c r="D23" s="15">
        <f t="shared" si="0"/>
        <v>0.81208784221169827</v>
      </c>
      <c r="E23" s="15">
        <f t="shared" si="1"/>
        <v>1.0309611425722041</v>
      </c>
      <c r="F23" s="15"/>
      <c r="G23" s="23">
        <v>3526772.3</v>
      </c>
    </row>
    <row r="24" spans="1:7" outlineLevel="2" x14ac:dyDescent="0.2">
      <c r="A24" s="6" t="s">
        <v>18</v>
      </c>
      <c r="B24" s="19">
        <v>4622168.0999999996</v>
      </c>
      <c r="C24" s="23">
        <v>2253574.4</v>
      </c>
      <c r="D24" s="15">
        <f t="shared" si="0"/>
        <v>0.48755786272680135</v>
      </c>
      <c r="E24" s="15">
        <f t="shared" si="1"/>
        <v>0.62752114691763483</v>
      </c>
      <c r="F24" s="15"/>
      <c r="G24" s="23">
        <v>3591232.6</v>
      </c>
    </row>
    <row r="25" spans="1:7" customFormat="1" x14ac:dyDescent="0.2">
      <c r="A25" s="2" t="s">
        <v>23</v>
      </c>
      <c r="B25" s="7">
        <f>SUM(B26:B40)</f>
        <v>261921026.85000005</v>
      </c>
      <c r="C25" s="7">
        <f>SUM(C26:C40)</f>
        <v>181300775.75000003</v>
      </c>
      <c r="D25" s="16">
        <f t="shared" ref="D25:D40" si="2">C25/B25</f>
        <v>0.69219633845521478</v>
      </c>
      <c r="E25" s="16">
        <f t="shared" ref="E25:E40" si="3">C25/G25</f>
        <v>0.9718481846608874</v>
      </c>
      <c r="F25" s="16"/>
      <c r="G25" s="7">
        <f>SUM(G26:G40)</f>
        <v>186552569.23000002</v>
      </c>
    </row>
    <row r="26" spans="1:7" customFormat="1" x14ac:dyDescent="0.2">
      <c r="A26" s="6" t="s">
        <v>26</v>
      </c>
      <c r="B26" s="19">
        <v>46188208.770000003</v>
      </c>
      <c r="C26" s="19">
        <v>35479166.479999997</v>
      </c>
      <c r="D26" s="15">
        <f t="shared" si="2"/>
        <v>0.76814337305594527</v>
      </c>
      <c r="E26" s="15">
        <f t="shared" si="3"/>
        <v>1.1526782569353768</v>
      </c>
      <c r="F26" s="15"/>
      <c r="G26" s="26">
        <v>30779765.530000001</v>
      </c>
    </row>
    <row r="27" spans="1:7" customFormat="1" x14ac:dyDescent="0.2">
      <c r="A27" s="6" t="s">
        <v>27</v>
      </c>
      <c r="B27" s="19">
        <v>65946704.420000002</v>
      </c>
      <c r="C27" s="19">
        <v>47286399.850000001</v>
      </c>
      <c r="D27" s="15">
        <f t="shared" si="2"/>
        <v>0.71703961958194851</v>
      </c>
      <c r="E27" s="15">
        <f t="shared" si="3"/>
        <v>1.0434628698509032</v>
      </c>
      <c r="F27" s="15"/>
      <c r="G27" s="26">
        <v>45316801.600000001</v>
      </c>
    </row>
    <row r="28" spans="1:7" customFormat="1" x14ac:dyDescent="0.2">
      <c r="A28" s="6" t="s">
        <v>28</v>
      </c>
      <c r="B28" s="19">
        <v>33594943.810000002</v>
      </c>
      <c r="C28" s="19">
        <v>26422046.440000001</v>
      </c>
      <c r="D28" s="15">
        <f t="shared" si="2"/>
        <v>0.78648878204508599</v>
      </c>
      <c r="E28" s="15">
        <f t="shared" si="3"/>
        <v>0.97938158303710821</v>
      </c>
      <c r="F28" s="15"/>
      <c r="G28" s="26">
        <v>26978296.199999999</v>
      </c>
    </row>
    <row r="29" spans="1:7" customFormat="1" x14ac:dyDescent="0.2">
      <c r="A29" s="6" t="s">
        <v>29</v>
      </c>
      <c r="B29" s="19">
        <v>11054802.02</v>
      </c>
      <c r="C29" s="19">
        <v>6536764.6200000001</v>
      </c>
      <c r="D29" s="15">
        <f t="shared" si="2"/>
        <v>0.59130544429234388</v>
      </c>
      <c r="E29" s="15">
        <f t="shared" si="3"/>
        <v>0.838964499099771</v>
      </c>
      <c r="F29" s="15"/>
      <c r="G29" s="26">
        <v>7791467.4900000002</v>
      </c>
    </row>
    <row r="30" spans="1:7" customFormat="1" x14ac:dyDescent="0.2">
      <c r="A30" s="6" t="s">
        <v>30</v>
      </c>
      <c r="B30" s="19">
        <v>8265357.5499999998</v>
      </c>
      <c r="C30" s="19">
        <v>3579641.33</v>
      </c>
      <c r="D30" s="15">
        <f t="shared" si="2"/>
        <v>0.43308971310019129</v>
      </c>
      <c r="E30" s="15">
        <f t="shared" si="3"/>
        <v>0.86085480038150941</v>
      </c>
      <c r="F30" s="15"/>
      <c r="G30" s="26">
        <v>4158240.54</v>
      </c>
    </row>
    <row r="31" spans="1:7" customFormat="1" x14ac:dyDescent="0.2">
      <c r="A31" s="6" t="s">
        <v>31</v>
      </c>
      <c r="B31" s="19">
        <v>3453428.3</v>
      </c>
      <c r="C31" s="19">
        <v>2498061.15</v>
      </c>
      <c r="D31" s="15">
        <f t="shared" si="2"/>
        <v>0.72335688857359515</v>
      </c>
      <c r="E31" s="15">
        <f t="shared" si="3"/>
        <v>1.414341592433102</v>
      </c>
      <c r="F31" s="15"/>
      <c r="G31" s="26">
        <v>1766236.08</v>
      </c>
    </row>
    <row r="32" spans="1:7" customFormat="1" ht="25.5" x14ac:dyDescent="0.2">
      <c r="A32" s="6" t="s">
        <v>32</v>
      </c>
      <c r="B32" s="19">
        <v>5090282.7300000004</v>
      </c>
      <c r="C32" s="19">
        <v>3600541.31</v>
      </c>
      <c r="D32" s="15">
        <f t="shared" si="2"/>
        <v>0.7073362131301496</v>
      </c>
      <c r="E32" s="15">
        <f t="shared" si="3"/>
        <v>0.7964741052250317</v>
      </c>
      <c r="F32" s="15"/>
      <c r="G32" s="26">
        <v>4520600.59</v>
      </c>
    </row>
    <row r="33" spans="1:7" customFormat="1" ht="25.5" x14ac:dyDescent="0.2">
      <c r="A33" s="6" t="s">
        <v>33</v>
      </c>
      <c r="B33" s="19">
        <v>4038233.43</v>
      </c>
      <c r="C33" s="19">
        <v>3001970.22</v>
      </c>
      <c r="D33" s="15">
        <f t="shared" si="2"/>
        <v>0.74338699632824345</v>
      </c>
      <c r="E33" s="15">
        <f t="shared" si="3"/>
        <v>0.96627681077001071</v>
      </c>
      <c r="F33" s="15"/>
      <c r="G33" s="26">
        <v>3106739.38</v>
      </c>
    </row>
    <row r="34" spans="1:7" customFormat="1" ht="25.5" x14ac:dyDescent="0.2">
      <c r="A34" s="6" t="s">
        <v>34</v>
      </c>
      <c r="B34" s="19">
        <v>11842147.59</v>
      </c>
      <c r="C34" s="19">
        <v>8417491.8300000001</v>
      </c>
      <c r="D34" s="15">
        <f t="shared" si="2"/>
        <v>0.71080788058308608</v>
      </c>
      <c r="E34" s="15">
        <f t="shared" si="3"/>
        <v>0.77819956527913448</v>
      </c>
      <c r="F34" s="15"/>
      <c r="G34" s="26">
        <v>10816623.66</v>
      </c>
    </row>
    <row r="35" spans="1:7" customFormat="1" x14ac:dyDescent="0.2">
      <c r="A35" s="6" t="s">
        <v>35</v>
      </c>
      <c r="B35" s="19">
        <v>40097025.119999997</v>
      </c>
      <c r="C35" s="19">
        <v>22178316.23</v>
      </c>
      <c r="D35" s="15">
        <f t="shared" si="2"/>
        <v>0.55311625148314747</v>
      </c>
      <c r="E35" s="15">
        <f t="shared" si="3"/>
        <v>0.72660380992941376</v>
      </c>
      <c r="F35" s="15"/>
      <c r="G35" s="26">
        <v>30523258.93</v>
      </c>
    </row>
    <row r="36" spans="1:7" customFormat="1" x14ac:dyDescent="0.2">
      <c r="A36" s="6" t="s">
        <v>36</v>
      </c>
      <c r="B36" s="19">
        <v>14818137.02</v>
      </c>
      <c r="C36" s="19">
        <v>12627439.15</v>
      </c>
      <c r="D36" s="15">
        <f t="shared" si="2"/>
        <v>0.85216104649030977</v>
      </c>
      <c r="E36" s="15">
        <f t="shared" si="3"/>
        <v>0.93917259314699719</v>
      </c>
      <c r="F36" s="15"/>
      <c r="G36" s="26">
        <v>13445280.710000001</v>
      </c>
    </row>
    <row r="37" spans="1:7" customFormat="1" x14ac:dyDescent="0.2">
      <c r="A37" s="6" t="s">
        <v>37</v>
      </c>
      <c r="B37" s="19">
        <v>958685.08</v>
      </c>
      <c r="C37" s="19">
        <v>704324.94</v>
      </c>
      <c r="D37" s="15">
        <f t="shared" si="2"/>
        <v>0.73467810722578464</v>
      </c>
      <c r="E37" s="15">
        <f t="shared" si="3"/>
        <v>0.69079912084580397</v>
      </c>
      <c r="F37" s="15"/>
      <c r="G37" s="26">
        <v>1019579.96</v>
      </c>
    </row>
    <row r="38" spans="1:7" customFormat="1" x14ac:dyDescent="0.2">
      <c r="A38" s="6" t="s">
        <v>38</v>
      </c>
      <c r="B38" s="19">
        <v>4528751.07</v>
      </c>
      <c r="C38" s="19">
        <v>3339649.49</v>
      </c>
      <c r="D38" s="15">
        <f t="shared" si="2"/>
        <v>0.73743277967362419</v>
      </c>
      <c r="E38" s="15">
        <f t="shared" si="3"/>
        <v>1.4908375271743142</v>
      </c>
      <c r="F38" s="15"/>
      <c r="G38" s="26">
        <v>2240116.33</v>
      </c>
    </row>
    <row r="39" spans="1:7" customFormat="1" x14ac:dyDescent="0.2">
      <c r="A39" s="6" t="s">
        <v>42</v>
      </c>
      <c r="B39" s="19">
        <v>2952919.37</v>
      </c>
      <c r="C39" s="19">
        <v>2131396.1800000002</v>
      </c>
      <c r="D39" s="15">
        <f t="shared" si="2"/>
        <v>0.72179288119201168</v>
      </c>
      <c r="E39" s="15">
        <f t="shared" si="3"/>
        <v>1.4162901514724835</v>
      </c>
      <c r="F39" s="15"/>
      <c r="G39" s="26">
        <v>1504914.92</v>
      </c>
    </row>
    <row r="40" spans="1:7" customFormat="1" x14ac:dyDescent="0.2">
      <c r="A40" s="6" t="s">
        <v>25</v>
      </c>
      <c r="B40" s="19">
        <v>9091400.5700000003</v>
      </c>
      <c r="C40" s="19">
        <v>3497566.53</v>
      </c>
      <c r="D40" s="15">
        <f t="shared" si="2"/>
        <v>0.38471151975652085</v>
      </c>
      <c r="E40" s="15">
        <f t="shared" si="3"/>
        <v>1.3532084305924121</v>
      </c>
      <c r="F40" s="15"/>
      <c r="G40" s="26">
        <v>2584647.31</v>
      </c>
    </row>
    <row r="41" spans="1:7" s="10" customFormat="1" ht="12.75" customHeight="1" x14ac:dyDescent="0.2">
      <c r="A41" s="8" t="s">
        <v>24</v>
      </c>
      <c r="B41" s="9">
        <f>B4-B25</f>
        <v>-42373863.550000042</v>
      </c>
      <c r="C41" s="9">
        <f>C4-C25</f>
        <v>17998002.74999997</v>
      </c>
      <c r="D41" s="12"/>
      <c r="E41" s="17"/>
      <c r="F41" s="17"/>
      <c r="G41" s="9">
        <f>G4-G25</f>
        <v>10287806.669999957</v>
      </c>
    </row>
  </sheetData>
  <mergeCells count="3">
    <mergeCell ref="A2:A3"/>
    <mergeCell ref="A1:G1"/>
    <mergeCell ref="B2:E2"/>
  </mergeCells>
  <pageMargins left="0.23622047244094488" right="0.23622047244094488" top="0.3543307086614173" bottom="0.3543307086614173" header="0.31496062992125984" footer="0.31496062992125984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Кобелева Елена Алексеевна</dc:creator>
  <dc:description>POI HSSF rep:2.47.0.208</dc:description>
  <cp:lastModifiedBy>Зеленина Мира Александровна</cp:lastModifiedBy>
  <cp:lastPrinted>2024-11-19T06:56:55Z</cp:lastPrinted>
  <dcterms:created xsi:type="dcterms:W3CDTF">2019-06-24T06:42:43Z</dcterms:created>
  <dcterms:modified xsi:type="dcterms:W3CDTF">2024-11-20T12:25:08Z</dcterms:modified>
</cp:coreProperties>
</file>