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/Users/alex/work/visherasoft/clearbudget/documents/budget_execution/din/"/>
    </mc:Choice>
  </mc:AlternateContent>
  <xr:revisionPtr revIDLastSave="0" documentId="13_ncr:1_{F04B20E5-64FD-F44F-A091-A115808E3645}" xr6:coauthVersionLast="47" xr6:coauthVersionMax="47" xr10:uidLastSave="{00000000-0000-0000-0000-000000000000}"/>
  <bookViews>
    <workbookView xWindow="0" yWindow="500" windowWidth="16380" windowHeight="8200" xr2:uid="{00000000-000D-0000-FFFF-FFFF00000000}"/>
  </bookViews>
  <sheets>
    <sheet name="2" sheetId="1" r:id="rId1"/>
  </sheets>
  <definedNames>
    <definedName name="APPT" localSheetId="0">#N/A</definedName>
    <definedName name="FIO" localSheetId="0">#N/A</definedName>
    <definedName name="LAST_CELL" localSheetId="0">#N/A</definedName>
    <definedName name="SIGN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" l="1"/>
  <c r="C4" i="1"/>
  <c r="D4" i="1"/>
  <c r="G4" i="1"/>
  <c r="E4" i="1" s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B24" i="1"/>
  <c r="B40" i="1" s="1"/>
  <c r="C24" i="1"/>
  <c r="D24" i="1" s="1"/>
  <c r="G24" i="1"/>
  <c r="E24" i="1" s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C40" i="1" l="1"/>
</calcChain>
</file>

<file path=xl/sharedStrings.xml><?xml version="1.0" encoding="utf-8"?>
<sst xmlns="http://schemas.openxmlformats.org/spreadsheetml/2006/main" count="46" uniqueCount="46">
  <si>
    <t>Основные параметры исполнения бюджета Пермского края по состоянию на 01.07.2022, тыс.рублей</t>
  </si>
  <si>
    <t>Показатели</t>
  </si>
  <si>
    <t>Краевой бюджет</t>
  </si>
  <si>
    <t>План 
на 2022 годПлан 
на 2022 год</t>
  </si>
  <si>
    <t>Факт на 01.07.2022</t>
  </si>
  <si>
    <t>% исполнения к году</t>
  </si>
  <si>
    <t>% исполнения к соответстующему периоду 2021 года</t>
  </si>
  <si>
    <t>Факт на 01.07.2021</t>
  </si>
  <si>
    <t>ДОХОДЫ, ВСЕГО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</si>
  <si>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</si>
  <si>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</si>
  <si>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</si>
  <si>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</si>
  <si>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</si>
  <si>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</si>
  <si>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</si>
  <si>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</si>
  <si>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Налог на имущество организаций</t>
  </si>
  <si>
    <t>НАЛОГИ, СБОРЫ И РЕГУЛЯРНЫЕ ПЛАТЕЖИ ЗА ПОЛЬЗОВАНИЕ ПРИРОДНЫМИ РЕСУРСАМИ</t>
  </si>
  <si>
    <t>Налог на добычу полезных ископаемых</t>
  </si>
  <si>
    <t>Сбор за пользование объектами животного мира</t>
  </si>
  <si>
    <t>ДОХОДЫ ОТ ИСПОЛЬЗОВАНИЯ ИМУЩЕСТВА, НАХОДЯЩЕГОСЯ В ГОСУДАРСТВЕННОЙ И МУНИЦИПАЛЬНОЙ СОБСТВЕННОСТИ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</si>
  <si>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</si>
  <si>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</si>
  <si>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</si>
  <si>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</si>
  <si>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</si>
  <si>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</si>
  <si>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РАСХОДЫ, ВСЕГО</t>
  </si>
  <si>
    <t>ГП "Качественное здравоохранение"</t>
  </si>
  <si>
    <t>ГП "Образование и молодежная политика"</t>
  </si>
  <si>
    <t>ГП "Социальная поддержка жителей Пермского края"</t>
  </si>
  <si>
    <t>ГП "Пермский край - территория культуры"</t>
  </si>
  <si>
    <t>ГП "Спортивное Прикамье"</t>
  </si>
  <si>
    <t>ГП "Безопасный регион"</t>
  </si>
  <si>
    <t>ГП "Экономическая политика и инновационное развитие"</t>
  </si>
  <si>
    <t>ГП "Государственная поддержка агропромышленного комплекса Пермского края"</t>
  </si>
  <si>
    <t>ГП "Градостроительная и жилищная политика, создание условий для комфортной городской среды"</t>
  </si>
  <si>
    <t>ГП "Развитие транспортной системы"</t>
  </si>
  <si>
    <t>ГП "Региональная политика и развитие территорий"</t>
  </si>
  <si>
    <t>ГП "Общество и власть"</t>
  </si>
  <si>
    <t>ГП "Развитие информационного общества"</t>
  </si>
  <si>
    <t>ГП "Экология"</t>
  </si>
  <si>
    <t>Непрограммные мероприятия</t>
  </si>
  <si>
    <t>ДЕФИЦИТ/ПРОФИЦИТ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</si>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</sst>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р_."/>
    <numFmt numFmtId="166" formatCode="0.0%"/>
  </numFmts>
  <fonts count="10">
    <font>
      <sz val="10"/>
      <name val="Arial"/>
      <family val="2"/>
      <charset val="204"/>
    </font>
    <font>
      <sz val="8"/>
      <color indexed="8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</cellStyleXfs>
  <cellXfs count="28">
    <xf numFmtId="0" fontId="0" fillId="0" borderId="0" xfId="0"/>
    <xf numFmtId="0" fontId="4" fillId="0" borderId="1" xfId="12" applyFont="1" applyBorder="1" applyAlignment="1">
      <alignment horizontal="center" vertical="top" wrapText="1"/>
    </xf>
    <xf numFmtId="0" fontId="3" fillId="0" borderId="0" xfId="12" applyFill="1"/>
    <xf numFmtId="0" fontId="4" fillId="0" borderId="0" xfId="12" applyFont="1" applyBorder="1" applyAlignment="1">
      <alignment horizontal="center" vertical="top" wrapText="1"/>
    </xf>
    <xf numFmtId="0" fontId="5" fillId="0" borderId="0" xfId="12" applyFont="1"/>
    <xf numFmtId="164" fontId="5" fillId="0" borderId="2" xfId="12" applyNumberFormat="1" applyFont="1" applyBorder="1" applyAlignment="1">
      <alignment horizontal="center" vertical="center" wrapText="1"/>
    </xf>
    <xf numFmtId="164" fontId="5" fillId="0" borderId="0" xfId="12" applyNumberFormat="1" applyFont="1" applyBorder="1" applyAlignment="1">
      <alignment horizontal="center" vertical="center" wrapText="1"/>
    </xf>
    <xf numFmtId="0" fontId="6" fillId="2" borderId="2" xfId="12" applyFont="1" applyFill="1" applyBorder="1" applyAlignment="1">
      <alignment vertical="top" wrapText="1"/>
    </xf>
    <xf numFmtId="165" fontId="6" fillId="2" borderId="2" xfId="12" applyNumberFormat="1" applyFont="1" applyFill="1" applyBorder="1" applyAlignment="1">
      <alignment horizontal="right" vertical="center" wrapText="1"/>
    </xf>
    <xf numFmtId="166" fontId="6" fillId="2" borderId="2" xfId="12" applyNumberFormat="1" applyFont="1" applyFill="1" applyBorder="1" applyAlignment="1">
      <alignment horizontal="center" vertical="center" wrapText="1"/>
    </xf>
    <xf numFmtId="0" fontId="6" fillId="0" borderId="2" xfId="12" applyFont="1" applyBorder="1" applyAlignment="1">
      <alignment vertical="top" wrapText="1"/>
    </xf>
    <xf numFmtId="164" fontId="6" fillId="0" borderId="2" xfId="12" applyNumberFormat="1" applyFont="1" applyBorder="1" applyAlignment="1">
      <alignment horizontal="right" vertical="center" wrapText="1"/>
    </xf>
    <xf numFmtId="166" fontId="6" fillId="0" borderId="2" xfId="12" applyNumberFormat="1" applyFont="1" applyBorder="1" applyAlignment="1">
      <alignment horizontal="center" vertical="center" wrapText="1"/>
    </xf>
    <xf numFmtId="0" fontId="5" fillId="0" borderId="2" xfId="12" applyFont="1" applyBorder="1" applyAlignment="1">
      <alignment vertical="top" wrapText="1"/>
    </xf>
    <xf numFmtId="164" fontId="5" fillId="0" borderId="2" xfId="12" applyNumberFormat="1" applyFont="1" applyBorder="1" applyAlignment="1">
      <alignment horizontal="right" vertical="center" wrapText="1"/>
    </xf>
    <xf numFmtId="166" fontId="5" fillId="0" borderId="2" xfId="12" applyNumberFormat="1" applyFont="1" applyBorder="1" applyAlignment="1">
      <alignment horizontal="center" vertical="center" wrapText="1"/>
    </xf>
    <xf numFmtId="49" fontId="5" fillId="0" borderId="2" xfId="12" applyNumberFormat="1" applyFont="1" applyBorder="1" applyAlignment="1">
      <alignment vertical="top" wrapText="1"/>
    </xf>
    <xf numFmtId="164" fontId="6" fillId="2" borderId="2" xfId="12" applyNumberFormat="1" applyFont="1" applyFill="1" applyBorder="1" applyAlignment="1">
      <alignment horizontal="right"/>
    </xf>
    <xf numFmtId="166" fontId="6" fillId="2" borderId="2" xfId="12" applyNumberFormat="1" applyFont="1" applyFill="1" applyBorder="1" applyAlignment="1">
      <alignment horizontal="center"/>
    </xf>
    <xf numFmtId="4" fontId="5" fillId="0" borderId="2" xfId="12" applyNumberFormat="1" applyFont="1" applyBorder="1" applyAlignment="1" applyProtection="1">
      <alignment horizontal="right" vertical="center" wrapText="1"/>
    </xf>
    <xf numFmtId="164" fontId="7" fillId="0" borderId="2" xfId="4" applyNumberFormat="1" applyFont="1" applyBorder="1" applyAlignment="1" applyProtection="1">
      <alignment horizontal="right" vertical="center" wrapText="1"/>
    </xf>
    <xf numFmtId="0" fontId="8" fillId="0" borderId="2" xfId="12" applyFont="1" applyFill="1" applyBorder="1"/>
    <xf numFmtId="0" fontId="6" fillId="2" borderId="2" xfId="12" applyFont="1" applyFill="1" applyBorder="1" applyAlignment="1">
      <alignment wrapText="1"/>
    </xf>
    <xf numFmtId="165" fontId="6" fillId="2" borderId="2" xfId="12" applyNumberFormat="1" applyFont="1" applyFill="1" applyBorder="1" applyAlignment="1">
      <alignment vertical="center" wrapText="1"/>
    </xf>
    <xf numFmtId="166" fontId="6" fillId="2" borderId="2" xfId="12" applyNumberFormat="1" applyFont="1" applyFill="1" applyBorder="1" applyAlignment="1">
      <alignment horizontal="center" vertical="center"/>
    </xf>
    <xf numFmtId="0" fontId="5" fillId="0" borderId="0" xfId="12" applyFont="1" applyFill="1"/>
    <xf numFmtId="0" fontId="5" fillId="0" borderId="2" xfId="12" applyFont="1" applyBorder="1" applyAlignment="1">
      <alignment horizontal="center" vertical="center" wrapText="1"/>
    </xf>
    <xf numFmtId="164" fontId="5" fillId="0" borderId="2" xfId="12" applyNumberFormat="1" applyFont="1" applyBorder="1" applyAlignment="1">
      <alignment horizontal="center" vertical="center" wrapText="1"/>
    </xf>
  </cellXfs>
  <cellStyles count="13">
    <cellStyle name="Excel Built-in Normal" xfId="12" xr:uid="{00000000-0005-0000-0000-000000000000}"/>
    <cellStyle name="Normal" xfId="0" builtinId="0"/>
    <cellStyle name="Обычный 2" xfId="1" xr:uid="{00000000-0005-0000-0000-000002000000}"/>
    <cellStyle name="Обычный 2 2" xfId="2" xr:uid="{00000000-0005-0000-0000-000003000000}"/>
    <cellStyle name="Обычный 2 3" xfId="3" xr:uid="{00000000-0005-0000-0000-000004000000}"/>
    <cellStyle name="Обычный 2 3 2" xfId="4" xr:uid="{00000000-0005-0000-0000-000005000000}"/>
    <cellStyle name="Обычный 3" xfId="5" xr:uid="{00000000-0005-0000-0000-000006000000}"/>
    <cellStyle name="Обычный 3 2" xfId="6" xr:uid="{00000000-0005-0000-0000-000007000000}"/>
    <cellStyle name="Обычный 4" xfId="7" xr:uid="{00000000-0005-0000-0000-000008000000}"/>
    <cellStyle name="Обычный 5" xfId="8" xr:uid="{00000000-0005-0000-0000-000009000000}"/>
    <cellStyle name="Обычный 5 2" xfId="9" xr:uid="{00000000-0005-0000-0000-00000A000000}"/>
    <cellStyle name="Обычный 6" xfId="10" xr:uid="{00000000-0005-0000-0000-00000B000000}"/>
    <cellStyle name="Обычный 6 2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showGridLines="0" tabSelected="1" zoomScale="85" zoomScaleNormal="85" workbookViewId="0">
      <selection activeCell="B9" sqref="B9"/>
    </sheetView>
  </sheetViews>
  <sheetFormatPr baseColWidth="10" defaultColWidth="9.1640625" defaultRowHeight="12.75" customHeight="1" outlineLevelRow="3"/>
  <cols>
    <col min="1" max="1" width="45.6640625" style="2" customWidth="1"/>
    <col min="2" max="3" width="16.5" style="2" customWidth="1"/>
    <col min="4" max="4" width="14.83203125" style="2" customWidth="1"/>
    <col min="5" max="5" width="16.5" style="2" customWidth="1"/>
    <col min="6" max="7" width="0" style="2" hidden="1" customWidth="1"/>
    <col min="8" max="8" width="16.5" style="2" customWidth="1"/>
    <col min="9" max="9" width="22.33203125" style="2" customWidth="1"/>
    <col min="10" max="10" width="20.5" style="2" customWidth="1"/>
    <col min="11" max="16384" width="9.1640625" style="2"/>
  </cols>
  <sheetData>
    <row r="1" spans="1:8" s="4" customFormat="1" ht="32.25" customHeight="1">
      <c r="A1" s="1" t="s">
        <v>0</v>
      </c>
      <c r="B1" s="1"/>
      <c r="C1" s="1"/>
      <c r="D1" s="1"/>
      <c r="E1" s="1"/>
      <c r="F1" s="3"/>
      <c r="H1" s="4" t="s">
        <v>45</v>
      </c>
    </row>
    <row r="2" spans="1:8" s="4" customFormat="1" ht="12.75" customHeight="1">
      <c r="A2" s="26" t="s">
        <v>1</v>
      </c>
      <c r="B2" s="27" t="s">
        <v>2</v>
      </c>
      <c r="C2" s="27"/>
      <c r="D2" s="27"/>
      <c r="E2" s="27"/>
      <c r="F2" s="6"/>
    </row>
    <row r="3" spans="1:8" s="4" customFormat="1" ht="42">
      <c r="A3" s="26"/>
      <c r="B3" s="5" t="s">
        <v>3</v>
      </c>
      <c r="C3" s="5" t="s">
        <v>4</v>
      </c>
      <c r="D3" s="5" t="s">
        <v>5</v>
      </c>
      <c r="E3" s="5" t="s">
        <v>6</v>
      </c>
      <c r="F3" s="5"/>
      <c r="G3" s="5" t="s">
        <v>7</v>
      </c>
    </row>
    <row r="4" spans="1:8" ht="14">
      <c r="A4" s="7" t="s">
        <v>8</v>
      </c>
      <c r="B4" s="8">
        <f>B5+B18</f>
        <v>196757664.63</v>
      </c>
      <c r="C4" s="8">
        <f>C5+C18</f>
        <v>110572980</v>
      </c>
      <c r="D4" s="9">
        <f>C4/B4</f>
        <v>0.56197546463021364</v>
      </c>
      <c r="E4" s="9">
        <f>C4/G4</f>
        <v>1.2515079778009759</v>
      </c>
      <c r="F4" s="9"/>
      <c r="G4" s="8">
        <f>G5+G18</f>
        <v>88351797.960000008</v>
      </c>
    </row>
    <row r="5" spans="1:8" ht="14">
      <c r="A5" s="10" t="s">
        <v>9</v>
      </c>
      <c r="B5" s="11">
        <v>147521757.30000001</v>
      </c>
      <c r="C5" s="11">
        <v>87243247.5</v>
      </c>
      <c r="D5" s="12">
        <f t="shared" ref="D5:D23" si="0">C5/B5</f>
        <v>0.59139240947748661</v>
      </c>
      <c r="E5" s="12">
        <f t="shared" ref="E5:E23" si="1">C5/G5</f>
        <v>1.2300036262608485</v>
      </c>
      <c r="F5" s="12"/>
      <c r="G5" s="11">
        <v>70929260.400000006</v>
      </c>
    </row>
    <row r="6" spans="1:8" ht="14" outlineLevel="1">
      <c r="A6" s="10" t="s">
        <v>10</v>
      </c>
      <c r="B6" s="11">
        <v>105902726.8</v>
      </c>
      <c r="C6" s="11">
        <v>63666771.700000003</v>
      </c>
      <c r="D6" s="12">
        <f t="shared" si="0"/>
        <v>0.60118160904616103</v>
      </c>
      <c r="E6" s="12">
        <f t="shared" si="1"/>
        <v>1.21173987867189</v>
      </c>
      <c r="F6" s="12"/>
      <c r="G6" s="11">
        <v>52541616.25</v>
      </c>
    </row>
    <row r="7" spans="1:8" ht="14" outlineLevel="2">
      <c r="A7" s="13" t="s">
        <v>11</v>
      </c>
      <c r="B7" s="14">
        <v>65629419.700000003</v>
      </c>
      <c r="C7" s="14">
        <v>46195996.5</v>
      </c>
      <c r="D7" s="15">
        <f t="shared" si="0"/>
        <v>0.70389158872907109</v>
      </c>
      <c r="E7" s="15">
        <f t="shared" si="1"/>
        <v>1.2731098614656398</v>
      </c>
      <c r="F7" s="15"/>
      <c r="G7" s="14">
        <v>36285946.640000001</v>
      </c>
    </row>
    <row r="8" spans="1:8" ht="14" outlineLevel="2">
      <c r="A8" s="13" t="s">
        <v>12</v>
      </c>
      <c r="B8" s="14">
        <v>40273307.100000001</v>
      </c>
      <c r="C8" s="14">
        <v>17470775.199999999</v>
      </c>
      <c r="D8" s="15">
        <f t="shared" si="0"/>
        <v>0.43380532809534278</v>
      </c>
      <c r="E8" s="15">
        <f t="shared" si="1"/>
        <v>1.0747496485320114</v>
      </c>
      <c r="F8" s="15"/>
      <c r="G8" s="14">
        <v>16255669.609999999</v>
      </c>
    </row>
    <row r="9" spans="1:8" ht="28" outlineLevel="2">
      <c r="A9" s="10" t="s">
        <v>13</v>
      </c>
      <c r="B9" s="11">
        <v>11417328.1</v>
      </c>
      <c r="C9" s="11">
        <v>6379534.9000000004</v>
      </c>
      <c r="D9" s="12">
        <f t="shared" si="0"/>
        <v>0.55875900597093298</v>
      </c>
      <c r="E9" s="12">
        <f t="shared" si="1"/>
        <v>1.3163168299317376</v>
      </c>
      <c r="F9" s="12"/>
      <c r="G9" s="11">
        <v>4846504.09</v>
      </c>
    </row>
    <row r="10" spans="1:8" ht="14" outlineLevel="1">
      <c r="A10" s="10" t="s">
        <v>14</v>
      </c>
      <c r="B10" s="11">
        <v>10011291.6</v>
      </c>
      <c r="C10" s="11">
        <v>6141574.7000000002</v>
      </c>
      <c r="D10" s="12">
        <f t="shared" si="0"/>
        <v>0.6134647701201712</v>
      </c>
      <c r="E10" s="12">
        <f t="shared" si="1"/>
        <v>1.1478370710258998</v>
      </c>
      <c r="F10" s="12"/>
      <c r="G10" s="11">
        <v>5350563.12</v>
      </c>
    </row>
    <row r="11" spans="1:8" ht="28" outlineLevel="2">
      <c r="A11" s="13" t="s">
        <v>15</v>
      </c>
      <c r="B11" s="14">
        <v>9900887</v>
      </c>
      <c r="C11" s="14">
        <v>6023715.7000000002</v>
      </c>
      <c r="D11" s="15">
        <f t="shared" si="0"/>
        <v>0.60840162098607931</v>
      </c>
      <c r="E11" s="15">
        <f t="shared" si="1"/>
        <v>1.1376878757623374</v>
      </c>
      <c r="F11" s="15"/>
      <c r="G11" s="14">
        <v>5294699.74</v>
      </c>
    </row>
    <row r="12" spans="1:8" ht="14" outlineLevel="1">
      <c r="A12" s="10" t="s">
        <v>16</v>
      </c>
      <c r="B12" s="11">
        <v>12913642.800000001</v>
      </c>
      <c r="C12" s="11">
        <v>7059395.0999999996</v>
      </c>
      <c r="D12" s="12">
        <f t="shared" si="0"/>
        <v>0.54666179089296163</v>
      </c>
      <c r="E12" s="12">
        <f t="shared" si="1"/>
        <v>1.2795150741440475</v>
      </c>
      <c r="F12" s="12"/>
      <c r="G12" s="11">
        <v>5517242.6200000001</v>
      </c>
    </row>
    <row r="13" spans="1:8" ht="14" outlineLevel="2">
      <c r="A13" s="13" t="s">
        <v>17</v>
      </c>
      <c r="B13" s="14">
        <v>12908098.800000001</v>
      </c>
      <c r="C13" s="14">
        <v>7057562.5999999996</v>
      </c>
      <c r="D13" s="15">
        <f t="shared" si="0"/>
        <v>0.54675461579206375</v>
      </c>
      <c r="E13" s="15">
        <f t="shared" si="1"/>
        <v>1.2797448251889423</v>
      </c>
      <c r="F13" s="15"/>
      <c r="G13" s="14">
        <v>5514820.1900000004</v>
      </c>
    </row>
    <row r="14" spans="1:8" ht="28" outlineLevel="1">
      <c r="A14" s="10" t="s">
        <v>18</v>
      </c>
      <c r="B14" s="11">
        <v>557345.6</v>
      </c>
      <c r="C14" s="11">
        <v>602724.30000000005</v>
      </c>
      <c r="D14" s="12">
        <f t="shared" si="0"/>
        <v>1.0814193204360096</v>
      </c>
      <c r="E14" s="12">
        <f t="shared" si="1"/>
        <v>2.4867852312449927</v>
      </c>
      <c r="F14" s="12"/>
      <c r="G14" s="11">
        <v>242370.87</v>
      </c>
    </row>
    <row r="15" spans="1:8" ht="14" outlineLevel="2">
      <c r="A15" s="13" t="s">
        <v>19</v>
      </c>
      <c r="B15" s="14">
        <v>547877.6</v>
      </c>
      <c r="C15" s="14">
        <v>602249.30000000005</v>
      </c>
      <c r="D15" s="15">
        <f t="shared" si="0"/>
        <v>1.099240596804834</v>
      </c>
      <c r="E15" s="15">
        <f t="shared" si="1"/>
        <v>2.4930157188290609</v>
      </c>
      <c r="F15" s="15"/>
      <c r="G15" s="14">
        <v>241574.61</v>
      </c>
    </row>
    <row r="16" spans="1:8" ht="14" outlineLevel="3">
      <c r="A16" s="16" t="s">
        <v>20</v>
      </c>
      <c r="B16" s="14">
        <v>9468</v>
      </c>
      <c r="C16" s="14">
        <v>475</v>
      </c>
      <c r="D16" s="15">
        <f t="shared" si="0"/>
        <v>5.0168990283058726E-2</v>
      </c>
      <c r="E16" s="15">
        <f t="shared" si="1"/>
        <v>0.59653881897872552</v>
      </c>
      <c r="F16" s="15"/>
      <c r="G16" s="14">
        <v>796.26</v>
      </c>
    </row>
    <row r="17" spans="1:7" ht="42" outlineLevel="1">
      <c r="A17" s="10" t="s">
        <v>21</v>
      </c>
      <c r="B17" s="11">
        <v>1018243.7</v>
      </c>
      <c r="C17" s="11">
        <v>1002361.2</v>
      </c>
      <c r="D17" s="12">
        <f t="shared" si="0"/>
        <v>0.98440206406383857</v>
      </c>
      <c r="E17" s="12">
        <f t="shared" si="1"/>
        <v>11.670417629439651</v>
      </c>
      <c r="F17" s="12"/>
      <c r="G17" s="11">
        <v>85889.06</v>
      </c>
    </row>
    <row r="18" spans="1:7" ht="14">
      <c r="A18" s="10" t="s">
        <v>22</v>
      </c>
      <c r="B18" s="11">
        <v>49235907.329999998</v>
      </c>
      <c r="C18" s="11">
        <v>23329732.5</v>
      </c>
      <c r="D18" s="12">
        <f t="shared" si="0"/>
        <v>0.47383573828820108</v>
      </c>
      <c r="E18" s="12">
        <f t="shared" si="1"/>
        <v>1.3390547972507858</v>
      </c>
      <c r="F18" s="12"/>
      <c r="G18" s="11">
        <v>17422537.559999999</v>
      </c>
    </row>
    <row r="19" spans="1:7" ht="42" outlineLevel="1">
      <c r="A19" s="10" t="s">
        <v>23</v>
      </c>
      <c r="B19" s="11">
        <v>38575251.07</v>
      </c>
      <c r="C19" s="11">
        <v>17139703.27</v>
      </c>
      <c r="D19" s="12">
        <f t="shared" si="0"/>
        <v>0.4443186445863358</v>
      </c>
      <c r="E19" s="12">
        <f t="shared" si="1"/>
        <v>1.160349169272388</v>
      </c>
      <c r="F19" s="12"/>
      <c r="G19" s="11">
        <v>14771160.029999999</v>
      </c>
    </row>
    <row r="20" spans="1:7" ht="28" outlineLevel="2">
      <c r="A20" s="16" t="s">
        <v>24</v>
      </c>
      <c r="B20" s="14">
        <v>2047799</v>
      </c>
      <c r="C20" s="14">
        <v>1868011.5</v>
      </c>
      <c r="D20" s="15">
        <f t="shared" si="0"/>
        <v>0.91220451811920999</v>
      </c>
      <c r="E20" s="15">
        <f t="shared" si="1"/>
        <v>0.5555919239322008</v>
      </c>
      <c r="F20" s="15"/>
      <c r="G20" s="14">
        <v>3362200.6</v>
      </c>
    </row>
    <row r="21" spans="1:7" ht="28" outlineLevel="2">
      <c r="A21" s="16" t="s">
        <v>25</v>
      </c>
      <c r="B21" s="14">
        <v>21546270.699999999</v>
      </c>
      <c r="C21" s="14">
        <v>7802775.5899999999</v>
      </c>
      <c r="D21" s="15">
        <f t="shared" si="0"/>
        <v>0.36214042321486289</v>
      </c>
      <c r="E21" s="15">
        <f t="shared" si="1"/>
        <v>1.3603723253836675</v>
      </c>
      <c r="F21" s="15"/>
      <c r="G21" s="14">
        <v>5735764.7199999997</v>
      </c>
    </row>
    <row r="22" spans="1:7" ht="28" outlineLevel="2">
      <c r="A22" s="16" t="s">
        <v>26</v>
      </c>
      <c r="B22" s="14">
        <v>7503710.2300000004</v>
      </c>
      <c r="C22" s="14">
        <v>3500982.97</v>
      </c>
      <c r="D22" s="15">
        <f t="shared" si="0"/>
        <v>0.46656691992222626</v>
      </c>
      <c r="E22" s="15">
        <f t="shared" si="1"/>
        <v>0.79324524304702726</v>
      </c>
      <c r="F22" s="15"/>
      <c r="G22" s="14">
        <v>4413493.8099999996</v>
      </c>
    </row>
    <row r="23" spans="1:7" ht="14" outlineLevel="2">
      <c r="A23" s="16" t="s">
        <v>27</v>
      </c>
      <c r="B23" s="14">
        <v>7477471.1399999997</v>
      </c>
      <c r="C23" s="14">
        <v>3967933.21</v>
      </c>
      <c r="D23" s="15">
        <f t="shared" si="0"/>
        <v>0.53065175855697122</v>
      </c>
      <c r="E23" s="15">
        <f t="shared" si="1"/>
        <v>3.1499010677852182</v>
      </c>
      <c r="F23" s="15"/>
      <c r="G23" s="14">
        <v>1259700.8999999999</v>
      </c>
    </row>
    <row r="24" spans="1:7" ht="14">
      <c r="A24" s="7" t="s">
        <v>28</v>
      </c>
      <c r="B24" s="17">
        <f>SUM(B25:B39)</f>
        <v>228721302.53999999</v>
      </c>
      <c r="C24" s="17">
        <f>SUM(C25:C39)</f>
        <v>90760608.010000005</v>
      </c>
      <c r="D24" s="18">
        <f t="shared" ref="D24:D39" si="2">C24/B24</f>
        <v>0.39681746738097257</v>
      </c>
      <c r="E24" s="18">
        <f t="shared" ref="E24:E37" si="3">C24/G24</f>
        <v>1.2347182562947594</v>
      </c>
      <c r="F24" s="18"/>
      <c r="G24" s="17">
        <f>SUM(G25:G39)</f>
        <v>73507140.230000034</v>
      </c>
    </row>
    <row r="25" spans="1:7" ht="14">
      <c r="A25" s="16" t="s">
        <v>29</v>
      </c>
      <c r="B25" s="19">
        <v>38520291.969999999</v>
      </c>
      <c r="C25" s="19">
        <v>16360755.07</v>
      </c>
      <c r="D25" s="15">
        <f t="shared" si="2"/>
        <v>0.42473081675346402</v>
      </c>
      <c r="E25" s="15">
        <f t="shared" si="3"/>
        <v>1.3618884127045321</v>
      </c>
      <c r="F25" s="15"/>
      <c r="G25" s="20">
        <v>12013286.050000001</v>
      </c>
    </row>
    <row r="26" spans="1:7" ht="14">
      <c r="A26" s="16" t="s">
        <v>30</v>
      </c>
      <c r="B26" s="19">
        <v>50895784.109999999</v>
      </c>
      <c r="C26" s="19">
        <v>25476070.280000001</v>
      </c>
      <c r="D26" s="15">
        <f t="shared" si="2"/>
        <v>0.50055364556205872</v>
      </c>
      <c r="E26" s="15">
        <f t="shared" si="3"/>
        <v>1.1398569322782126</v>
      </c>
      <c r="F26" s="15"/>
      <c r="G26" s="20">
        <v>22350234.98</v>
      </c>
    </row>
    <row r="27" spans="1:7" ht="12.75" customHeight="1">
      <c r="A27" s="16" t="s">
        <v>31</v>
      </c>
      <c r="B27" s="19">
        <v>35475068.729999997</v>
      </c>
      <c r="C27" s="19">
        <v>16511834.869999999</v>
      </c>
      <c r="D27" s="15">
        <f t="shared" si="2"/>
        <v>0.46544898885668773</v>
      </c>
      <c r="E27" s="15">
        <f t="shared" si="3"/>
        <v>1.0471089682270618</v>
      </c>
      <c r="F27" s="15"/>
      <c r="G27" s="20">
        <v>15768974.74</v>
      </c>
    </row>
    <row r="28" spans="1:7" ht="14">
      <c r="A28" s="16" t="s">
        <v>32</v>
      </c>
      <c r="B28" s="19">
        <v>8656031.1500000004</v>
      </c>
      <c r="C28" s="19">
        <v>3154905.46</v>
      </c>
      <c r="D28" s="15">
        <f t="shared" si="2"/>
        <v>0.36447482747332766</v>
      </c>
      <c r="E28" s="15">
        <f t="shared" si="3"/>
        <v>1.7067388092247457</v>
      </c>
      <c r="F28" s="15"/>
      <c r="G28" s="20">
        <v>1848499.28</v>
      </c>
    </row>
    <row r="29" spans="1:7" ht="14">
      <c r="A29" s="16" t="s">
        <v>33</v>
      </c>
      <c r="B29" s="19">
        <v>3481723.22</v>
      </c>
      <c r="C29" s="19">
        <v>1417764.09</v>
      </c>
      <c r="D29" s="15">
        <f t="shared" si="2"/>
        <v>0.4072018366813201</v>
      </c>
      <c r="E29" s="15">
        <f t="shared" si="3"/>
        <v>1.4348418067587316</v>
      </c>
      <c r="F29" s="15"/>
      <c r="G29" s="20">
        <v>988097.84</v>
      </c>
    </row>
    <row r="30" spans="1:7" ht="14">
      <c r="A30" s="16" t="s">
        <v>34</v>
      </c>
      <c r="B30" s="19">
        <v>2197961.37</v>
      </c>
      <c r="C30" s="19">
        <v>918305.84</v>
      </c>
      <c r="D30" s="15">
        <f t="shared" si="2"/>
        <v>0.41779889880412224</v>
      </c>
      <c r="E30" s="15">
        <f t="shared" si="3"/>
        <v>1.155295847897154</v>
      </c>
      <c r="F30" s="15"/>
      <c r="G30" s="20">
        <v>794866.39</v>
      </c>
    </row>
    <row r="31" spans="1:7" ht="14">
      <c r="A31" s="16" t="s">
        <v>35</v>
      </c>
      <c r="B31" s="19">
        <v>5997142.8300000001</v>
      </c>
      <c r="C31" s="19">
        <v>2081696.96</v>
      </c>
      <c r="D31" s="15">
        <f t="shared" si="2"/>
        <v>0.34711478765964293</v>
      </c>
      <c r="E31" s="15">
        <f t="shared" si="3"/>
        <v>0.87708671218347611</v>
      </c>
      <c r="F31" s="15"/>
      <c r="G31" s="20">
        <v>2373422.0699999998</v>
      </c>
    </row>
    <row r="32" spans="1:7" ht="28">
      <c r="A32" s="16" t="s">
        <v>36</v>
      </c>
      <c r="B32" s="19">
        <v>3526263.1</v>
      </c>
      <c r="C32" s="19">
        <v>1836797.69</v>
      </c>
      <c r="D32" s="15">
        <f t="shared" si="2"/>
        <v>0.52089071005507215</v>
      </c>
      <c r="E32" s="15">
        <f t="shared" si="3"/>
        <v>1.0319541336261941</v>
      </c>
      <c r="F32" s="15"/>
      <c r="G32" s="20">
        <v>1779921.83</v>
      </c>
    </row>
    <row r="33" spans="1:10" ht="28">
      <c r="A33" s="16" t="s">
        <v>37</v>
      </c>
      <c r="B33" s="19">
        <v>18568397.789999999</v>
      </c>
      <c r="C33" s="19">
        <v>3728554.13</v>
      </c>
      <c r="D33" s="15">
        <f t="shared" si="2"/>
        <v>0.20080106922353907</v>
      </c>
      <c r="E33" s="15">
        <f t="shared" si="3"/>
        <v>1.0115972123807977</v>
      </c>
      <c r="F33" s="15"/>
      <c r="G33" s="20">
        <v>3685809.02</v>
      </c>
    </row>
    <row r="34" spans="1:10" ht="14">
      <c r="A34" s="16" t="s">
        <v>38</v>
      </c>
      <c r="B34" s="19">
        <v>34784685.490000002</v>
      </c>
      <c r="C34" s="19">
        <v>9442741.7699999996</v>
      </c>
      <c r="D34" s="15">
        <f t="shared" si="2"/>
        <v>0.27146261744165046</v>
      </c>
      <c r="E34" s="15">
        <f t="shared" si="3"/>
        <v>2.4661177275733608</v>
      </c>
      <c r="F34" s="15"/>
      <c r="G34" s="20">
        <v>3828990.67</v>
      </c>
    </row>
    <row r="35" spans="1:10" ht="14">
      <c r="A35" s="16" t="s">
        <v>39</v>
      </c>
      <c r="B35" s="19">
        <v>13004289.779999999</v>
      </c>
      <c r="C35" s="19">
        <v>6702105.1100000003</v>
      </c>
      <c r="D35" s="15">
        <f t="shared" si="2"/>
        <v>0.51537648140596881</v>
      </c>
      <c r="E35" s="15">
        <f t="shared" si="3"/>
        <v>1.2048865357698848</v>
      </c>
      <c r="F35" s="15"/>
      <c r="G35" s="20">
        <v>5562436.7199999997</v>
      </c>
    </row>
    <row r="36" spans="1:10" ht="14">
      <c r="A36" s="16" t="s">
        <v>40</v>
      </c>
      <c r="B36" s="19">
        <v>1089556.73</v>
      </c>
      <c r="C36" s="19">
        <v>467630.86</v>
      </c>
      <c r="D36" s="15">
        <f t="shared" si="2"/>
        <v>0.42919367768945815</v>
      </c>
      <c r="E36" s="15">
        <f t="shared" si="3"/>
        <v>1.5144643826406421</v>
      </c>
      <c r="F36" s="15"/>
      <c r="G36" s="20">
        <v>308776.40000000002</v>
      </c>
    </row>
    <row r="37" spans="1:10" ht="14">
      <c r="A37" s="16" t="s">
        <v>41</v>
      </c>
      <c r="B37" s="19">
        <v>3318394.2</v>
      </c>
      <c r="C37" s="19">
        <v>1081035.95</v>
      </c>
      <c r="D37" s="15">
        <f t="shared" si="2"/>
        <v>0.32577080504781497</v>
      </c>
      <c r="E37" s="15">
        <f t="shared" si="3"/>
        <v>1.2811281568833721</v>
      </c>
      <c r="F37" s="15"/>
      <c r="G37" s="20">
        <v>843815.62</v>
      </c>
    </row>
    <row r="38" spans="1:10" ht="14">
      <c r="A38" s="16" t="s">
        <v>42</v>
      </c>
      <c r="B38" s="19">
        <v>2155783.87</v>
      </c>
      <c r="C38" s="19">
        <v>615289.53</v>
      </c>
      <c r="D38" s="15">
        <f t="shared" si="2"/>
        <v>0.28541336567287701</v>
      </c>
      <c r="E38" s="15">
        <f>C38/G39</f>
        <v>0.45241590454036973</v>
      </c>
      <c r="F38" s="15"/>
      <c r="G38" s="21">
        <v>0</v>
      </c>
    </row>
    <row r="39" spans="1:10" ht="14">
      <c r="A39" s="16" t="s">
        <v>43</v>
      </c>
      <c r="B39" s="19">
        <v>7049928.2000000002</v>
      </c>
      <c r="C39" s="19">
        <v>965120.4</v>
      </c>
      <c r="D39" s="15">
        <f t="shared" si="2"/>
        <v>0.13689790486093179</v>
      </c>
      <c r="E39" s="15" t="e">
        <f>C39/"#REF!"</f>
        <v>#VALUE!</v>
      </c>
      <c r="F39" s="15"/>
      <c r="G39" s="20">
        <v>1360008.62</v>
      </c>
    </row>
    <row r="40" spans="1:10" s="4" customFormat="1" ht="12.75" customHeight="1">
      <c r="A40" s="22" t="s">
        <v>44</v>
      </c>
      <c r="B40" s="23">
        <f>B4-B24</f>
        <v>-31963637.909999996</v>
      </c>
      <c r="C40" s="23">
        <f>C4-C24</f>
        <v>19812371.989999995</v>
      </c>
      <c r="D40" s="24"/>
      <c r="E40" s="9"/>
      <c r="F40" s="9"/>
      <c r="G40" s="23"/>
      <c r="H40" s="2"/>
      <c r="I40" s="2"/>
      <c r="J40" s="2"/>
    </row>
    <row r="41" spans="1:10" ht="12.75" customHeight="1">
      <c r="B41" s="25"/>
      <c r="C41" s="25"/>
    </row>
  </sheetData>
  <sheetProtection selectLockedCells="1" selectUnlockedCells="1"/>
  <mergeCells count="3">
    <mergeCell ref="A1:E1"/>
    <mergeCell ref="A2:A3"/>
    <mergeCell ref="B2:E2"/>
  </mergeCells>
  <pageMargins left="0.74791666666666667" right="0.74791666666666667" top="0.98402777777777772" bottom="0.98402777777777772" header="0.51180555555555551" footer="0.51180555555555551"/>
  <pageSetup paperSize="9" firstPageNumber="0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Григорчук Сергей Сергеевич</dc:creator>
  <cp:lastModifiedBy>Microsoft Office User</cp:lastModifiedBy>
  <dcterms:created xsi:type="dcterms:W3CDTF">2022-08-26T08:40:34Z</dcterms:created>
  <dcterms:modified xsi:type="dcterms:W3CDTF">2022-08-26T10:37:35Z</dcterms:modified>
</cp:coreProperties>
</file>