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 ПК МинФин\Файлы данных от Е.Ш\Проект бюджета 17_19\доки\"/>
    </mc:Choice>
  </mc:AlternateContent>
  <bookViews>
    <workbookView xWindow="0" yWindow="0" windowWidth="21405" windowHeight="10455"/>
  </bookViews>
  <sheets>
    <sheet name="Протокол" sheetId="1" r:id="rId1"/>
  </sheets>
  <definedNames>
    <definedName name="_xlnm.Print_Titles" localSheetId="0">Протокол!$4:$5</definedName>
  </definedNames>
  <calcPr calcId="152511"/>
</workbook>
</file>

<file path=xl/calcChain.xml><?xml version="1.0" encoding="utf-8"?>
<calcChain xmlns="http://schemas.openxmlformats.org/spreadsheetml/2006/main">
  <c r="E89" i="1" l="1"/>
  <c r="E64" i="1" s="1"/>
  <c r="E63" i="1" s="1"/>
  <c r="D89" i="1"/>
  <c r="C89" i="1"/>
  <c r="C64" i="1" s="1"/>
  <c r="C63" i="1" s="1"/>
  <c r="D64" i="1"/>
  <c r="D63" i="1" s="1"/>
  <c r="D37" i="1" l="1"/>
  <c r="E37" i="1"/>
  <c r="C37" i="1"/>
  <c r="E61" i="1" l="1"/>
  <c r="D61" i="1"/>
  <c r="C61" i="1"/>
  <c r="E52" i="1"/>
  <c r="D52" i="1"/>
  <c r="C52" i="1"/>
  <c r="E48" i="1"/>
  <c r="D48" i="1"/>
  <c r="C48" i="1"/>
  <c r="E41" i="1"/>
  <c r="D41" i="1"/>
  <c r="C41" i="1"/>
  <c r="E25" i="1"/>
  <c r="D25" i="1"/>
  <c r="C25" i="1"/>
  <c r="E8" i="1"/>
  <c r="D8" i="1"/>
  <c r="C8" i="1"/>
  <c r="C7" i="1" l="1"/>
  <c r="C6" i="1" s="1"/>
  <c r="D7" i="1"/>
  <c r="D6" i="1" s="1"/>
  <c r="E7" i="1"/>
  <c r="E6" i="1" s="1"/>
</calcChain>
</file>

<file path=xl/sharedStrings.xml><?xml version="1.0" encoding="utf-8"?>
<sst xmlns="http://schemas.openxmlformats.org/spreadsheetml/2006/main" count="153" uniqueCount="152">
  <si>
    <t>№ п/п</t>
  </si>
  <si>
    <t>Наименование объектов</t>
  </si>
  <si>
    <t>2017 год</t>
  </si>
  <si>
    <t>2018 год</t>
  </si>
  <si>
    <t>2019 год</t>
  </si>
  <si>
    <t>Государственная программа  «Развитие здравоохранения»</t>
  </si>
  <si>
    <t>2</t>
  </si>
  <si>
    <t>3</t>
  </si>
  <si>
    <t>5</t>
  </si>
  <si>
    <t>6</t>
  </si>
  <si>
    <t>Детская поликлиника  в Мотовилихинском районе, г. Пермь</t>
  </si>
  <si>
    <t>Государственная программа «Развитие образования и науки»</t>
  </si>
  <si>
    <t>Государственная программа «Социальная поддержка граждан Пермского края»</t>
  </si>
  <si>
    <t>Реконструкция двух жилых корпусов психоневрологического интерната (оборудование лифтами) в г. Красновишерск, расположенных по адресу:  ул. Коммунистическая 14;  ул. Советская, 6</t>
  </si>
  <si>
    <t>Строительство жилого корпуса дома-интерната для престарелых и инвалидов по адресу: г. Пермь, ул. Лобвинская, д. 42</t>
  </si>
  <si>
    <t>Строительство детского реабилитационного центра в г. Перми</t>
  </si>
  <si>
    <t>4.</t>
  </si>
  <si>
    <t>Государственная программа "Культура Пермского края"</t>
  </si>
  <si>
    <t xml:space="preserve">Театрально-концертный комплекс, г. Пермь </t>
  </si>
  <si>
    <t>«Приспособление для современного использования объекта культурного наследия «Театр драматический» - техническое перевооружение нижней механики сцены»</t>
  </si>
  <si>
    <t>Государственная программа "Развитие физической культуры и спорта"</t>
  </si>
  <si>
    <t>Государственная программа "Обеспечение общественной безопасности Пермского края"</t>
  </si>
  <si>
    <t>Государственная программа «Воспроизводство и использование природных ресурсов»</t>
  </si>
  <si>
    <t>Берегоукрепление Воткинского водохранилища в районе с.Усть-Качка (III очередь) Пермского района Пермского края</t>
  </si>
  <si>
    <t>Строительство (реконструкция) объектов общественной инфраструктуры регионального значения, приобретение объектов недвижимого имущества в государственную собственность.</t>
  </si>
  <si>
    <t>Всего, в том числе:</t>
  </si>
  <si>
    <t>I</t>
  </si>
  <si>
    <t>II</t>
  </si>
  <si>
    <t>Бюджетные инвестиции, субсидии на осуществление капитальных вложений в объекты капитального строительства государственной собственности на строительство объектов автодорожной отрасли регионального значения</t>
  </si>
  <si>
    <t xml:space="preserve"> Государственная программа "Развитие транспортной системы"</t>
  </si>
  <si>
    <t>Автомобильная дорога «Восточный обход г. Перми» (II очередь), за исключением участка км 0 – км 9 1 п. к.</t>
  </si>
  <si>
    <t>Строительство автомобильной дороги «Обход г. Чусового» (корректировка)</t>
  </si>
  <si>
    <t>Строительство транспортной развязки на км 19+500 автомобильной дороги «Пермь – Усть-Качка» на подъезде к терминалу аэропорта Большое Савино</t>
  </si>
  <si>
    <t>Реконструкция участков автомобильных дорог Пермского края с устройством остановочных пунктов общественного пассажирского транспорта</t>
  </si>
  <si>
    <t>Реконструкция автомобильных дорог Кунгур – Соликамск, Соликамск – Красновишерск в Соликамском районе Пермского края с устройством площадок для размещения передвижных пунктов весового контроля</t>
  </si>
  <si>
    <t>Реконструкция автомобильных дорог Пермь – Березники в Добрянском районе Пермского края и Кунгур – Соликамск в Усольском районе Пермского края с устройством стационарных пунктов весового контроля</t>
  </si>
  <si>
    <t>Строительство надземных переходов через автомобильную дорогу «Южный обход г. Перми» в районе д. Липаки – д. Замараево, д. Субботино</t>
  </si>
  <si>
    <t>Автомобильная дорога Кунгур – Соликамск, участок Березники – Соликамск, км 292+560-313+100</t>
  </si>
  <si>
    <t>Строительство автомобильной дороги «Обход п. Куеда» с путепроводом через ж.-д. пути в Куединском районе Пермского края</t>
  </si>
  <si>
    <t>Реконструкция автомобильной дороги Полазна – Чусовой с устройством дополнительной полосы движения для автотранспорта в сторону подъема в Добрянском и Чусовском районах Пермского края</t>
  </si>
  <si>
    <t>Реконструкция мостового перехода через р. Пожва на км 97+116 автомобильной дороги Кудымкар – Пожва в Юсьвинском районе</t>
  </si>
  <si>
    <t>Реконструкция мостового перехода через р. Качка на км 41+667 автомобильной дороги Пермь – Усть-Качка в Пермском районе</t>
  </si>
  <si>
    <t>Реконструкция мостового перехода через р. Серяк на км 41+812 автомобильной дороги Пермь – Усть-Качка в Пермском районе</t>
  </si>
  <si>
    <t>Реконструкция автодороги Пермь – Кудымкар – Сыктывкар на участке Сергеевский – Чемкосаино в Гайнском районе Пермского края. Строительство моста через р. Б.Парья на ПК18+32</t>
  </si>
  <si>
    <t>Мостовой переход через реку Вильва на участке км 141 – км 143+500 автомобильной дороги Кунгур – Соликамск в Чусовском районе</t>
  </si>
  <si>
    <t>Реконструкция мостового перехода через р. Ашап на км 38+109 автомобильной дороги Барда – Куеда в Бардымском районе Пермского края</t>
  </si>
  <si>
    <t>Реконструкция мостового перехода через р. Катусла км 41+89 автомобильной дороги Барда – Куеда в Бардымском районе Пермского края</t>
  </si>
  <si>
    <t>Реконструкция мостового перехода через р. Козым на км 21+944 автомобильной дороги Карагай-Нердва-Ст.Пашия в Карагайском районе Пермского края</t>
  </si>
  <si>
    <t>Реконструкция мостового перехода через р. Ившиха на км 68+323 автомобильной дороги Болгары – Ю.Камский – Крылово в Осинском районе Пермского края</t>
  </si>
  <si>
    <t>Строительство надземного перехода через автомобильную дорогу «Пермь – Березники» в районе д. Залесная</t>
  </si>
  <si>
    <t>Реконструкция мостового перехода через р. Лариха на км 17+996 автомобильной дороги Оханск – Б. Соснова в Оханском районе Пермского края</t>
  </si>
  <si>
    <t>Реконструкция мостового перехода через р. Осиновка на км 20+478 автомобильной дороги Оханск – Б. Соснова в Оханском районе Пермского края</t>
  </si>
  <si>
    <t>Реконструкция мостового перехода через р. Тулва на км 64+315 автомобильной дороги Оса – Чернушка в Бардымском районе Пермского края</t>
  </si>
  <si>
    <t>В рамках реализации концессионного соглашения:</t>
  </si>
  <si>
    <t>25.1.</t>
  </si>
  <si>
    <t>Автомобильная дорога Восточный обход г. Перми 000+000-009+753 1 п. к.</t>
  </si>
  <si>
    <t>25.2.</t>
  </si>
  <si>
    <t>23.3.</t>
  </si>
  <si>
    <t>тыс. рублей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</si>
  <si>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</si>
  <si>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</si>
  <si>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</si>
  <si>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</si>
  <si>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</si>
  <si>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</si>
  <si>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</si>
  <si>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</si>
  <si>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</si>
  <si>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</si>
  <si>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</si>
  <si>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</si>
  <si>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</si>
  <si>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</si>
  <si>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</si>
  <si>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</si>
  <si>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</si>
  <si>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</si>
  <si>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</si>
  <si>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</si>
  <si>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</si>
  <si>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</si>
  <si>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</si>
  <si>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</si>
  <si>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</si>
  <si>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</si>
  <si>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</si>
  <si>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3.1.</t>
  </si>
  <si>
    <t>3.2.</t>
  </si>
  <si>
    <t>3.3.</t>
  </si>
  <si>
    <t>4.1.</t>
  </si>
  <si>
    <t>4.2.</t>
  </si>
  <si>
    <t>4.3.</t>
  </si>
  <si>
    <t>4.4.</t>
  </si>
  <si>
    <t>4.5.</t>
  </si>
  <si>
    <t>4.6.</t>
  </si>
  <si>
    <t>5.1.</t>
  </si>
  <si>
    <t>5.2.</t>
  </si>
  <si>
    <t>5.3.</t>
  </si>
  <si>
    <t>6.1.</t>
  </si>
  <si>
    <t>6.2.</t>
  </si>
  <si>
    <t>6.3.</t>
  </si>
  <si>
    <t>6.4.</t>
  </si>
  <si>
    <t>6.5.</t>
  </si>
  <si>
    <t>6.6.</t>
  </si>
  <si>
    <t>6.7.</t>
  </si>
  <si>
    <t>6.8.</t>
  </si>
  <si>
    <t>7.1.</t>
  </si>
  <si>
    <t xml:space="preserve">Детская поликлиника в Кировском районе, г. Пермь
</t>
  </si>
  <si>
    <t xml:space="preserve">Детская поликлиника, г. Соликамск
</t>
  </si>
  <si>
    <t xml:space="preserve">Лечебный корпус, г.Чердынь
</t>
  </si>
  <si>
    <t xml:space="preserve">Окружной кожно-венерологический диспансер, г.Кудымкар Коми-Пермяцкого округа, в том числе корректировка проектно-сметной документации 
  </t>
  </si>
  <si>
    <t xml:space="preserve">Детская поликлиника  в Индустриальном районе, г. Пермь
</t>
  </si>
  <si>
    <t xml:space="preserve">Детская поликлиника в Свердловском районе, г. Пермь
</t>
  </si>
  <si>
    <t xml:space="preserve">Сельская врачебная амбулатория, д. Савино Карагайского муниципального района
</t>
  </si>
  <si>
    <t xml:space="preserve">Майкорская сельская врачебная амбулатория
</t>
  </si>
  <si>
    <t xml:space="preserve">Реконструкция котельной ГБПОУ "Юсьвинский агротехнический техникум"
</t>
  </si>
  <si>
    <t xml:space="preserve">Строительство учебных мастерских с размещением многофункционального павильона КГАПОУ "Пермский строительный колледж"
</t>
  </si>
  <si>
    <t xml:space="preserve">Реконструкция главного учебного корпуса КГАПОУ "Пермский авиационный техникум имени А.Д. Швецова"
</t>
  </si>
  <si>
    <t xml:space="preserve">Общежитие для иногородних студентов в городе Перми                   </t>
  </si>
  <si>
    <t xml:space="preserve">Реконструкция учебного корпуса ГБПОУ "Пермский политехнический колледж им. Н.Г. Славянова"
</t>
  </si>
  <si>
    <t xml:space="preserve">Реконструкция здания  мастерских (кузница) ГБПОУ "Лысьвенский политехнический колледж"
</t>
  </si>
  <si>
    <t xml:space="preserve">Строительство спортивной площадки ГКБС(к) ОУ "Специальная (коррекционная) общеобразовательная школа-интернат для незрячих и слабовидящих детей" 
</t>
  </si>
  <si>
    <t xml:space="preserve">Строительство стадиона широкого профиля ГБПОУ "Чайковский индустриальный колледж" </t>
  </si>
  <si>
    <t xml:space="preserve">Реконструкция здания ГКБУК "Пермский академический театр оперы и балета им. П.И. Чайковского" </t>
  </si>
  <si>
    <t xml:space="preserve">Здание Пермской государственной художественной галереи
</t>
  </si>
  <si>
    <t>Приспособление здания Речного вокзала для современного использования г. Пермь</t>
  </si>
  <si>
    <t xml:space="preserve">
Зоопарк в г. Перми
</t>
  </si>
  <si>
    <t xml:space="preserve">Крытый футбольный манеж в г.Перми
</t>
  </si>
  <si>
    <t xml:space="preserve">Региональный центр по фигурному катанию в г. Перми
</t>
  </si>
  <si>
    <t xml:space="preserve">Санно-бобслейная трасса с искусственным намораживанием льда в г. Чусовой
</t>
  </si>
  <si>
    <t xml:space="preserve">Пожарное депо на 4 выезда в г. Соликамск (микрорайон Клестовка)
</t>
  </si>
  <si>
    <t xml:space="preserve">Пожарное депо на 4 выезда в г. Чердыни
</t>
  </si>
  <si>
    <t xml:space="preserve">Пожарное депо на 4 выезда в г. Кизел Кизеловского муниципального района
</t>
  </si>
  <si>
    <t xml:space="preserve">
Пожарное депо на 4 выезда в г. Перми (микрорайон Камская долина)  
</t>
  </si>
  <si>
    <t xml:space="preserve">Пожарное депо на 2 выезда в с.Ваньки Чайковского муниципального района
</t>
  </si>
  <si>
    <t xml:space="preserve">Пожарное депо на 2 выезда в с.Частые Частинского муниципального района
</t>
  </si>
  <si>
    <t xml:space="preserve">Пожарное депо на 2 выезда в пос. Яйва Александровского муниципального района 
</t>
  </si>
  <si>
    <t xml:space="preserve">Пожарное депо на 6 выездов,
г. Березники (Правобережный район, микрорайон Усольский)
</t>
  </si>
  <si>
    <t xml:space="preserve">Реконструкция здания КГАПОУ "Краевой колледж предпринимательства". Надстройка спортивного зала и устройство спортивной площадки"
</t>
  </si>
  <si>
    <t xml:space="preserve">
Пермская клиническая инфекционная больница № 1, г. Пермь
</t>
  </si>
  <si>
    <t xml:space="preserve">
Лечебный корпус с поликлиникой ГБУЗ ПК «Коми-Пермяцкая окружная больница», с. Юрла
</t>
  </si>
  <si>
    <t xml:space="preserve">Детская поликлиника, г. Кудымкар
</t>
  </si>
  <si>
    <t>Лечебный корпус с инженерным блоком, г. Оханск</t>
  </si>
  <si>
    <t>Реконструкция участка шоссе Космонавтов от р. Мулянки до аэропорта Большое Савино</t>
  </si>
  <si>
    <t>Автомобильная дорога Пермь – Березники 022+390-025+768</t>
  </si>
  <si>
    <t>Автомобильная дорога Пермь – Березники  020+639 – 022+390</t>
  </si>
  <si>
    <t>Стационар краевой психиатрической больницы, г. Пермь</t>
  </si>
  <si>
    <t xml:space="preserve">
Хирургический корпус, г. Кудымкар
</t>
  </si>
  <si>
    <t>Детская поликлиника в Орджоникидзевском районе, г. Пермь</t>
  </si>
  <si>
    <r>
      <t xml:space="preserve">Реконструкции инженерных сетей </t>
    </r>
    <r>
      <rPr>
        <sz val="22"/>
        <color indexed="8"/>
        <rFont val="Times New Roman"/>
        <family val="1"/>
        <charset val="204"/>
      </rPr>
      <t xml:space="preserve">ГАОУ «Пермский кадетский корпус Приволжского федерального округа имени Героя России
 Ф. Кузьмина»
</t>
    </r>
  </si>
  <si>
    <t xml:space="preserve">Строительство учебного корпуса ГАОУ "Пермский кадетский корпус Приволжского  федерального округа имени Героя России 
Ф. Кузьмина»
</t>
  </si>
  <si>
    <t>Перечень 
объектов капитального строительства государственной собственности Пермского края в разрезе государственных программ Пермского края (непрограммных мероприятий) 
на 2017 год и на плановый период 2018 и 2019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</si>
</sst>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\-#,##0.0\ 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2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/>
    <xf numFmtId="0" fontId="13" fillId="0" borderId="0"/>
  </cellStyleXfs>
  <cellXfs count="45">
    <xf numFmtId="0" fontId="0" fillId="0" borderId="0" xfId="0"/>
    <xf numFmtId="0" fontId="3" fillId="0" borderId="0" xfId="0" applyFont="1" applyFill="1"/>
    <xf numFmtId="0" fontId="2" fillId="0" borderId="0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9" fontId="6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3" borderId="0" xfId="0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/>
    </xf>
    <xf numFmtId="49" fontId="14" fillId="3" borderId="2" xfId="2" applyNumberFormat="1" applyFont="1" applyFill="1" applyBorder="1" applyAlignment="1">
      <alignment horizontal="left" vertical="center" wrapText="1"/>
    </xf>
    <xf numFmtId="165" fontId="14" fillId="3" borderId="2" xfId="2" applyNumberFormat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49" fontId="14" fillId="3" borderId="1" xfId="2" applyNumberFormat="1" applyFont="1" applyFill="1" applyBorder="1" applyAlignment="1">
      <alignment horizontal="left" vertical="center" wrapText="1"/>
    </xf>
    <xf numFmtId="165" fontId="14" fillId="3" borderId="1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" fontId="15" fillId="3" borderId="2" xfId="2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1" fontId="12" fillId="3" borderId="3" xfId="0" applyNumberFormat="1" applyFont="1" applyFill="1" applyBorder="1" applyAlignment="1">
      <alignment horizontal="left" vertical="center" wrapText="1"/>
    </xf>
    <xf numFmtId="1" fontId="12" fillId="3" borderId="4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2"/>
  <sheetViews>
    <sheetView tabSelected="1" zoomScale="40" zoomScaleNormal="40" workbookViewId="0">
      <selection activeCell="C4" sqref="C4"/>
    </sheetView>
  </sheetViews>
  <sheetFormatPr defaultRowHeight="28.5" x14ac:dyDescent="0.45"/>
  <cols>
    <col min="1" max="1" width="13" style="13" customWidth="1"/>
    <col min="2" max="2" width="128" style="14" customWidth="1"/>
    <col min="3" max="4" width="30.42578125" style="14" customWidth="1"/>
    <col min="5" max="5" width="30.42578125" style="15" customWidth="1"/>
    <col min="6" max="138" width="9.140625" style="1"/>
    <col min="139" max="139" width="43.7109375" style="1" customWidth="1"/>
    <col min="140" max="140" width="48.28515625" style="1" customWidth="1"/>
    <col min="141" max="141" width="28.7109375" style="1" customWidth="1"/>
    <col min="142" max="142" width="27.5703125" style="1" customWidth="1"/>
    <col min="143" max="143" width="16" style="1" customWidth="1"/>
    <col min="144" max="144" width="15" style="1" customWidth="1"/>
    <col min="145" max="145" width="14.140625" style="1" customWidth="1"/>
    <col min="146" max="394" width="9.140625" style="1"/>
    <col min="395" max="395" width="43.7109375" style="1" customWidth="1"/>
    <col min="396" max="396" width="48.28515625" style="1" customWidth="1"/>
    <col min="397" max="397" width="28.7109375" style="1" customWidth="1"/>
    <col min="398" max="398" width="27.5703125" style="1" customWidth="1"/>
    <col min="399" max="399" width="16" style="1" customWidth="1"/>
    <col min="400" max="400" width="15" style="1" customWidth="1"/>
    <col min="401" max="401" width="14.140625" style="1" customWidth="1"/>
    <col min="402" max="650" width="9.140625" style="1"/>
    <col min="651" max="651" width="43.7109375" style="1" customWidth="1"/>
    <col min="652" max="652" width="48.28515625" style="1" customWidth="1"/>
    <col min="653" max="653" width="28.7109375" style="1" customWidth="1"/>
    <col min="654" max="654" width="27.5703125" style="1" customWidth="1"/>
    <col min="655" max="655" width="16" style="1" customWidth="1"/>
    <col min="656" max="656" width="15" style="1" customWidth="1"/>
    <col min="657" max="657" width="14.140625" style="1" customWidth="1"/>
    <col min="658" max="906" width="9.140625" style="1"/>
    <col min="907" max="907" width="43.7109375" style="1" customWidth="1"/>
    <col min="908" max="908" width="48.28515625" style="1" customWidth="1"/>
    <col min="909" max="909" width="28.7109375" style="1" customWidth="1"/>
    <col min="910" max="910" width="27.5703125" style="1" customWidth="1"/>
    <col min="911" max="911" width="16" style="1" customWidth="1"/>
    <col min="912" max="912" width="15" style="1" customWidth="1"/>
    <col min="913" max="913" width="14.140625" style="1" customWidth="1"/>
    <col min="914" max="1162" width="9.140625" style="1"/>
    <col min="1163" max="1163" width="43.7109375" style="1" customWidth="1"/>
    <col min="1164" max="1164" width="48.28515625" style="1" customWidth="1"/>
    <col min="1165" max="1165" width="28.7109375" style="1" customWidth="1"/>
    <col min="1166" max="1166" width="27.5703125" style="1" customWidth="1"/>
    <col min="1167" max="1167" width="16" style="1" customWidth="1"/>
    <col min="1168" max="1168" width="15" style="1" customWidth="1"/>
    <col min="1169" max="1169" width="14.140625" style="1" customWidth="1"/>
    <col min="1170" max="1418" width="9.140625" style="1"/>
    <col min="1419" max="1419" width="43.7109375" style="1" customWidth="1"/>
    <col min="1420" max="1420" width="48.28515625" style="1" customWidth="1"/>
    <col min="1421" max="1421" width="28.7109375" style="1" customWidth="1"/>
    <col min="1422" max="1422" width="27.5703125" style="1" customWidth="1"/>
    <col min="1423" max="1423" width="16" style="1" customWidth="1"/>
    <col min="1424" max="1424" width="15" style="1" customWidth="1"/>
    <col min="1425" max="1425" width="14.140625" style="1" customWidth="1"/>
    <col min="1426" max="1674" width="9.140625" style="1"/>
    <col min="1675" max="1675" width="43.7109375" style="1" customWidth="1"/>
    <col min="1676" max="1676" width="48.28515625" style="1" customWidth="1"/>
    <col min="1677" max="1677" width="28.7109375" style="1" customWidth="1"/>
    <col min="1678" max="1678" width="27.5703125" style="1" customWidth="1"/>
    <col min="1679" max="1679" width="16" style="1" customWidth="1"/>
    <col min="1680" max="1680" width="15" style="1" customWidth="1"/>
    <col min="1681" max="1681" width="14.140625" style="1" customWidth="1"/>
    <col min="1682" max="1930" width="9.140625" style="1"/>
    <col min="1931" max="1931" width="43.7109375" style="1" customWidth="1"/>
    <col min="1932" max="1932" width="48.28515625" style="1" customWidth="1"/>
    <col min="1933" max="1933" width="28.7109375" style="1" customWidth="1"/>
    <col min="1934" max="1934" width="27.5703125" style="1" customWidth="1"/>
    <col min="1935" max="1935" width="16" style="1" customWidth="1"/>
    <col min="1936" max="1936" width="15" style="1" customWidth="1"/>
    <col min="1937" max="1937" width="14.140625" style="1" customWidth="1"/>
    <col min="1938" max="2186" width="9.140625" style="1"/>
    <col min="2187" max="2187" width="43.7109375" style="1" customWidth="1"/>
    <col min="2188" max="2188" width="48.28515625" style="1" customWidth="1"/>
    <col min="2189" max="2189" width="28.7109375" style="1" customWidth="1"/>
    <col min="2190" max="2190" width="27.5703125" style="1" customWidth="1"/>
    <col min="2191" max="2191" width="16" style="1" customWidth="1"/>
    <col min="2192" max="2192" width="15" style="1" customWidth="1"/>
    <col min="2193" max="2193" width="14.140625" style="1" customWidth="1"/>
    <col min="2194" max="2442" width="9.140625" style="1"/>
    <col min="2443" max="2443" width="43.7109375" style="1" customWidth="1"/>
    <col min="2444" max="2444" width="48.28515625" style="1" customWidth="1"/>
    <col min="2445" max="2445" width="28.7109375" style="1" customWidth="1"/>
    <col min="2446" max="2446" width="27.5703125" style="1" customWidth="1"/>
    <col min="2447" max="2447" width="16" style="1" customWidth="1"/>
    <col min="2448" max="2448" width="15" style="1" customWidth="1"/>
    <col min="2449" max="2449" width="14.140625" style="1" customWidth="1"/>
    <col min="2450" max="2698" width="9.140625" style="1"/>
    <col min="2699" max="2699" width="43.7109375" style="1" customWidth="1"/>
    <col min="2700" max="2700" width="48.28515625" style="1" customWidth="1"/>
    <col min="2701" max="2701" width="28.7109375" style="1" customWidth="1"/>
    <col min="2702" max="2702" width="27.5703125" style="1" customWidth="1"/>
    <col min="2703" max="2703" width="16" style="1" customWidth="1"/>
    <col min="2704" max="2704" width="15" style="1" customWidth="1"/>
    <col min="2705" max="2705" width="14.140625" style="1" customWidth="1"/>
    <col min="2706" max="2954" width="9.140625" style="1"/>
    <col min="2955" max="2955" width="43.7109375" style="1" customWidth="1"/>
    <col min="2956" max="2956" width="48.28515625" style="1" customWidth="1"/>
    <col min="2957" max="2957" width="28.7109375" style="1" customWidth="1"/>
    <col min="2958" max="2958" width="27.5703125" style="1" customWidth="1"/>
    <col min="2959" max="2959" width="16" style="1" customWidth="1"/>
    <col min="2960" max="2960" width="15" style="1" customWidth="1"/>
    <col min="2961" max="2961" width="14.140625" style="1" customWidth="1"/>
    <col min="2962" max="3210" width="9.140625" style="1"/>
    <col min="3211" max="3211" width="43.7109375" style="1" customWidth="1"/>
    <col min="3212" max="3212" width="48.28515625" style="1" customWidth="1"/>
    <col min="3213" max="3213" width="28.7109375" style="1" customWidth="1"/>
    <col min="3214" max="3214" width="27.5703125" style="1" customWidth="1"/>
    <col min="3215" max="3215" width="16" style="1" customWidth="1"/>
    <col min="3216" max="3216" width="15" style="1" customWidth="1"/>
    <col min="3217" max="3217" width="14.140625" style="1" customWidth="1"/>
    <col min="3218" max="3466" width="9.140625" style="1"/>
    <col min="3467" max="3467" width="43.7109375" style="1" customWidth="1"/>
    <col min="3468" max="3468" width="48.28515625" style="1" customWidth="1"/>
    <col min="3469" max="3469" width="28.7109375" style="1" customWidth="1"/>
    <col min="3470" max="3470" width="27.5703125" style="1" customWidth="1"/>
    <col min="3471" max="3471" width="16" style="1" customWidth="1"/>
    <col min="3472" max="3472" width="15" style="1" customWidth="1"/>
    <col min="3473" max="3473" width="14.140625" style="1" customWidth="1"/>
    <col min="3474" max="3722" width="9.140625" style="1"/>
    <col min="3723" max="3723" width="43.7109375" style="1" customWidth="1"/>
    <col min="3724" max="3724" width="48.28515625" style="1" customWidth="1"/>
    <col min="3725" max="3725" width="28.7109375" style="1" customWidth="1"/>
    <col min="3726" max="3726" width="27.5703125" style="1" customWidth="1"/>
    <col min="3727" max="3727" width="16" style="1" customWidth="1"/>
    <col min="3728" max="3728" width="15" style="1" customWidth="1"/>
    <col min="3729" max="3729" width="14.140625" style="1" customWidth="1"/>
    <col min="3730" max="3978" width="9.140625" style="1"/>
    <col min="3979" max="3979" width="43.7109375" style="1" customWidth="1"/>
    <col min="3980" max="3980" width="48.28515625" style="1" customWidth="1"/>
    <col min="3981" max="3981" width="28.7109375" style="1" customWidth="1"/>
    <col min="3982" max="3982" width="27.5703125" style="1" customWidth="1"/>
    <col min="3983" max="3983" width="16" style="1" customWidth="1"/>
    <col min="3984" max="3984" width="15" style="1" customWidth="1"/>
    <col min="3985" max="3985" width="14.140625" style="1" customWidth="1"/>
    <col min="3986" max="4234" width="9.140625" style="1"/>
    <col min="4235" max="4235" width="43.7109375" style="1" customWidth="1"/>
    <col min="4236" max="4236" width="48.28515625" style="1" customWidth="1"/>
    <col min="4237" max="4237" width="28.7109375" style="1" customWidth="1"/>
    <col min="4238" max="4238" width="27.5703125" style="1" customWidth="1"/>
    <col min="4239" max="4239" width="16" style="1" customWidth="1"/>
    <col min="4240" max="4240" width="15" style="1" customWidth="1"/>
    <col min="4241" max="4241" width="14.140625" style="1" customWidth="1"/>
    <col min="4242" max="4490" width="9.140625" style="1"/>
    <col min="4491" max="4491" width="43.7109375" style="1" customWidth="1"/>
    <col min="4492" max="4492" width="48.28515625" style="1" customWidth="1"/>
    <col min="4493" max="4493" width="28.7109375" style="1" customWidth="1"/>
    <col min="4494" max="4494" width="27.5703125" style="1" customWidth="1"/>
    <col min="4495" max="4495" width="16" style="1" customWidth="1"/>
    <col min="4496" max="4496" width="15" style="1" customWidth="1"/>
    <col min="4497" max="4497" width="14.140625" style="1" customWidth="1"/>
    <col min="4498" max="4746" width="9.140625" style="1"/>
    <col min="4747" max="4747" width="43.7109375" style="1" customWidth="1"/>
    <col min="4748" max="4748" width="48.28515625" style="1" customWidth="1"/>
    <col min="4749" max="4749" width="28.7109375" style="1" customWidth="1"/>
    <col min="4750" max="4750" width="27.5703125" style="1" customWidth="1"/>
    <col min="4751" max="4751" width="16" style="1" customWidth="1"/>
    <col min="4752" max="4752" width="15" style="1" customWidth="1"/>
    <col min="4753" max="4753" width="14.140625" style="1" customWidth="1"/>
    <col min="4754" max="5002" width="9.140625" style="1"/>
    <col min="5003" max="5003" width="43.7109375" style="1" customWidth="1"/>
    <col min="5004" max="5004" width="48.28515625" style="1" customWidth="1"/>
    <col min="5005" max="5005" width="28.7109375" style="1" customWidth="1"/>
    <col min="5006" max="5006" width="27.5703125" style="1" customWidth="1"/>
    <col min="5007" max="5007" width="16" style="1" customWidth="1"/>
    <col min="5008" max="5008" width="15" style="1" customWidth="1"/>
    <col min="5009" max="5009" width="14.140625" style="1" customWidth="1"/>
    <col min="5010" max="5258" width="9.140625" style="1"/>
    <col min="5259" max="5259" width="43.7109375" style="1" customWidth="1"/>
    <col min="5260" max="5260" width="48.28515625" style="1" customWidth="1"/>
    <col min="5261" max="5261" width="28.7109375" style="1" customWidth="1"/>
    <col min="5262" max="5262" width="27.5703125" style="1" customWidth="1"/>
    <col min="5263" max="5263" width="16" style="1" customWidth="1"/>
    <col min="5264" max="5264" width="15" style="1" customWidth="1"/>
    <col min="5265" max="5265" width="14.140625" style="1" customWidth="1"/>
    <col min="5266" max="5514" width="9.140625" style="1"/>
    <col min="5515" max="5515" width="43.7109375" style="1" customWidth="1"/>
    <col min="5516" max="5516" width="48.28515625" style="1" customWidth="1"/>
    <col min="5517" max="5517" width="28.7109375" style="1" customWidth="1"/>
    <col min="5518" max="5518" width="27.5703125" style="1" customWidth="1"/>
    <col min="5519" max="5519" width="16" style="1" customWidth="1"/>
    <col min="5520" max="5520" width="15" style="1" customWidth="1"/>
    <col min="5521" max="5521" width="14.140625" style="1" customWidth="1"/>
    <col min="5522" max="5770" width="9.140625" style="1"/>
    <col min="5771" max="5771" width="43.7109375" style="1" customWidth="1"/>
    <col min="5772" max="5772" width="48.28515625" style="1" customWidth="1"/>
    <col min="5773" max="5773" width="28.7109375" style="1" customWidth="1"/>
    <col min="5774" max="5774" width="27.5703125" style="1" customWidth="1"/>
    <col min="5775" max="5775" width="16" style="1" customWidth="1"/>
    <col min="5776" max="5776" width="15" style="1" customWidth="1"/>
    <col min="5777" max="5777" width="14.140625" style="1" customWidth="1"/>
    <col min="5778" max="6026" width="9.140625" style="1"/>
    <col min="6027" max="6027" width="43.7109375" style="1" customWidth="1"/>
    <col min="6028" max="6028" width="48.28515625" style="1" customWidth="1"/>
    <col min="6029" max="6029" width="28.7109375" style="1" customWidth="1"/>
    <col min="6030" max="6030" width="27.5703125" style="1" customWidth="1"/>
    <col min="6031" max="6031" width="16" style="1" customWidth="1"/>
    <col min="6032" max="6032" width="15" style="1" customWidth="1"/>
    <col min="6033" max="6033" width="14.140625" style="1" customWidth="1"/>
    <col min="6034" max="6282" width="9.140625" style="1"/>
    <col min="6283" max="6283" width="43.7109375" style="1" customWidth="1"/>
    <col min="6284" max="6284" width="48.28515625" style="1" customWidth="1"/>
    <col min="6285" max="6285" width="28.7109375" style="1" customWidth="1"/>
    <col min="6286" max="6286" width="27.5703125" style="1" customWidth="1"/>
    <col min="6287" max="6287" width="16" style="1" customWidth="1"/>
    <col min="6288" max="6288" width="15" style="1" customWidth="1"/>
    <col min="6289" max="6289" width="14.140625" style="1" customWidth="1"/>
    <col min="6290" max="6538" width="9.140625" style="1"/>
    <col min="6539" max="6539" width="43.7109375" style="1" customWidth="1"/>
    <col min="6540" max="6540" width="48.28515625" style="1" customWidth="1"/>
    <col min="6541" max="6541" width="28.7109375" style="1" customWidth="1"/>
    <col min="6542" max="6542" width="27.5703125" style="1" customWidth="1"/>
    <col min="6543" max="6543" width="16" style="1" customWidth="1"/>
    <col min="6544" max="6544" width="15" style="1" customWidth="1"/>
    <col min="6545" max="6545" width="14.140625" style="1" customWidth="1"/>
    <col min="6546" max="6794" width="9.140625" style="1"/>
    <col min="6795" max="6795" width="43.7109375" style="1" customWidth="1"/>
    <col min="6796" max="6796" width="48.28515625" style="1" customWidth="1"/>
    <col min="6797" max="6797" width="28.7109375" style="1" customWidth="1"/>
    <col min="6798" max="6798" width="27.5703125" style="1" customWidth="1"/>
    <col min="6799" max="6799" width="16" style="1" customWidth="1"/>
    <col min="6800" max="6800" width="15" style="1" customWidth="1"/>
    <col min="6801" max="6801" width="14.140625" style="1" customWidth="1"/>
    <col min="6802" max="7050" width="9.140625" style="1"/>
    <col min="7051" max="7051" width="43.7109375" style="1" customWidth="1"/>
    <col min="7052" max="7052" width="48.28515625" style="1" customWidth="1"/>
    <col min="7053" max="7053" width="28.7109375" style="1" customWidth="1"/>
    <col min="7054" max="7054" width="27.5703125" style="1" customWidth="1"/>
    <col min="7055" max="7055" width="16" style="1" customWidth="1"/>
    <col min="7056" max="7056" width="15" style="1" customWidth="1"/>
    <col min="7057" max="7057" width="14.140625" style="1" customWidth="1"/>
    <col min="7058" max="7306" width="9.140625" style="1"/>
    <col min="7307" max="7307" width="43.7109375" style="1" customWidth="1"/>
    <col min="7308" max="7308" width="48.28515625" style="1" customWidth="1"/>
    <col min="7309" max="7309" width="28.7109375" style="1" customWidth="1"/>
    <col min="7310" max="7310" width="27.5703125" style="1" customWidth="1"/>
    <col min="7311" max="7311" width="16" style="1" customWidth="1"/>
    <col min="7312" max="7312" width="15" style="1" customWidth="1"/>
    <col min="7313" max="7313" width="14.140625" style="1" customWidth="1"/>
    <col min="7314" max="7562" width="9.140625" style="1"/>
    <col min="7563" max="7563" width="43.7109375" style="1" customWidth="1"/>
    <col min="7564" max="7564" width="48.28515625" style="1" customWidth="1"/>
    <col min="7565" max="7565" width="28.7109375" style="1" customWidth="1"/>
    <col min="7566" max="7566" width="27.5703125" style="1" customWidth="1"/>
    <col min="7567" max="7567" width="16" style="1" customWidth="1"/>
    <col min="7568" max="7568" width="15" style="1" customWidth="1"/>
    <col min="7569" max="7569" width="14.140625" style="1" customWidth="1"/>
    <col min="7570" max="7818" width="9.140625" style="1"/>
    <col min="7819" max="7819" width="43.7109375" style="1" customWidth="1"/>
    <col min="7820" max="7820" width="48.28515625" style="1" customWidth="1"/>
    <col min="7821" max="7821" width="28.7109375" style="1" customWidth="1"/>
    <col min="7822" max="7822" width="27.5703125" style="1" customWidth="1"/>
    <col min="7823" max="7823" width="16" style="1" customWidth="1"/>
    <col min="7824" max="7824" width="15" style="1" customWidth="1"/>
    <col min="7825" max="7825" width="14.140625" style="1" customWidth="1"/>
    <col min="7826" max="8074" width="9.140625" style="1"/>
    <col min="8075" max="8075" width="43.7109375" style="1" customWidth="1"/>
    <col min="8076" max="8076" width="48.28515625" style="1" customWidth="1"/>
    <col min="8077" max="8077" width="28.7109375" style="1" customWidth="1"/>
    <col min="8078" max="8078" width="27.5703125" style="1" customWidth="1"/>
    <col min="8079" max="8079" width="16" style="1" customWidth="1"/>
    <col min="8080" max="8080" width="15" style="1" customWidth="1"/>
    <col min="8081" max="8081" width="14.140625" style="1" customWidth="1"/>
    <col min="8082" max="8330" width="9.140625" style="1"/>
    <col min="8331" max="8331" width="43.7109375" style="1" customWidth="1"/>
    <col min="8332" max="8332" width="48.28515625" style="1" customWidth="1"/>
    <col min="8333" max="8333" width="28.7109375" style="1" customWidth="1"/>
    <col min="8334" max="8334" width="27.5703125" style="1" customWidth="1"/>
    <col min="8335" max="8335" width="16" style="1" customWidth="1"/>
    <col min="8336" max="8336" width="15" style="1" customWidth="1"/>
    <col min="8337" max="8337" width="14.140625" style="1" customWidth="1"/>
    <col min="8338" max="8586" width="9.140625" style="1"/>
    <col min="8587" max="8587" width="43.7109375" style="1" customWidth="1"/>
    <col min="8588" max="8588" width="48.28515625" style="1" customWidth="1"/>
    <col min="8589" max="8589" width="28.7109375" style="1" customWidth="1"/>
    <col min="8590" max="8590" width="27.5703125" style="1" customWidth="1"/>
    <col min="8591" max="8591" width="16" style="1" customWidth="1"/>
    <col min="8592" max="8592" width="15" style="1" customWidth="1"/>
    <col min="8593" max="8593" width="14.140625" style="1" customWidth="1"/>
    <col min="8594" max="8842" width="9.140625" style="1"/>
    <col min="8843" max="8843" width="43.7109375" style="1" customWidth="1"/>
    <col min="8844" max="8844" width="48.28515625" style="1" customWidth="1"/>
    <col min="8845" max="8845" width="28.7109375" style="1" customWidth="1"/>
    <col min="8846" max="8846" width="27.5703125" style="1" customWidth="1"/>
    <col min="8847" max="8847" width="16" style="1" customWidth="1"/>
    <col min="8848" max="8848" width="15" style="1" customWidth="1"/>
    <col min="8849" max="8849" width="14.140625" style="1" customWidth="1"/>
    <col min="8850" max="9098" width="9.140625" style="1"/>
    <col min="9099" max="9099" width="43.7109375" style="1" customWidth="1"/>
    <col min="9100" max="9100" width="48.28515625" style="1" customWidth="1"/>
    <col min="9101" max="9101" width="28.7109375" style="1" customWidth="1"/>
    <col min="9102" max="9102" width="27.5703125" style="1" customWidth="1"/>
    <col min="9103" max="9103" width="16" style="1" customWidth="1"/>
    <col min="9104" max="9104" width="15" style="1" customWidth="1"/>
    <col min="9105" max="9105" width="14.140625" style="1" customWidth="1"/>
    <col min="9106" max="9354" width="9.140625" style="1"/>
    <col min="9355" max="9355" width="43.7109375" style="1" customWidth="1"/>
    <col min="9356" max="9356" width="48.28515625" style="1" customWidth="1"/>
    <col min="9357" max="9357" width="28.7109375" style="1" customWidth="1"/>
    <col min="9358" max="9358" width="27.5703125" style="1" customWidth="1"/>
    <col min="9359" max="9359" width="16" style="1" customWidth="1"/>
    <col min="9360" max="9360" width="15" style="1" customWidth="1"/>
    <col min="9361" max="9361" width="14.140625" style="1" customWidth="1"/>
    <col min="9362" max="9610" width="9.140625" style="1"/>
    <col min="9611" max="9611" width="43.7109375" style="1" customWidth="1"/>
    <col min="9612" max="9612" width="48.28515625" style="1" customWidth="1"/>
    <col min="9613" max="9613" width="28.7109375" style="1" customWidth="1"/>
    <col min="9614" max="9614" width="27.5703125" style="1" customWidth="1"/>
    <col min="9615" max="9615" width="16" style="1" customWidth="1"/>
    <col min="9616" max="9616" width="15" style="1" customWidth="1"/>
    <col min="9617" max="9617" width="14.140625" style="1" customWidth="1"/>
    <col min="9618" max="9866" width="9.140625" style="1"/>
    <col min="9867" max="9867" width="43.7109375" style="1" customWidth="1"/>
    <col min="9868" max="9868" width="48.28515625" style="1" customWidth="1"/>
    <col min="9869" max="9869" width="28.7109375" style="1" customWidth="1"/>
    <col min="9870" max="9870" width="27.5703125" style="1" customWidth="1"/>
    <col min="9871" max="9871" width="16" style="1" customWidth="1"/>
    <col min="9872" max="9872" width="15" style="1" customWidth="1"/>
    <col min="9873" max="9873" width="14.140625" style="1" customWidth="1"/>
    <col min="9874" max="10122" width="9.140625" style="1"/>
    <col min="10123" max="10123" width="43.7109375" style="1" customWidth="1"/>
    <col min="10124" max="10124" width="48.28515625" style="1" customWidth="1"/>
    <col min="10125" max="10125" width="28.7109375" style="1" customWidth="1"/>
    <col min="10126" max="10126" width="27.5703125" style="1" customWidth="1"/>
    <col min="10127" max="10127" width="16" style="1" customWidth="1"/>
    <col min="10128" max="10128" width="15" style="1" customWidth="1"/>
    <col min="10129" max="10129" width="14.140625" style="1" customWidth="1"/>
    <col min="10130" max="10378" width="9.140625" style="1"/>
    <col min="10379" max="10379" width="43.7109375" style="1" customWidth="1"/>
    <col min="10380" max="10380" width="48.28515625" style="1" customWidth="1"/>
    <col min="10381" max="10381" width="28.7109375" style="1" customWidth="1"/>
    <col min="10382" max="10382" width="27.5703125" style="1" customWidth="1"/>
    <col min="10383" max="10383" width="16" style="1" customWidth="1"/>
    <col min="10384" max="10384" width="15" style="1" customWidth="1"/>
    <col min="10385" max="10385" width="14.140625" style="1" customWidth="1"/>
    <col min="10386" max="10634" width="9.140625" style="1"/>
    <col min="10635" max="10635" width="43.7109375" style="1" customWidth="1"/>
    <col min="10636" max="10636" width="48.28515625" style="1" customWidth="1"/>
    <col min="10637" max="10637" width="28.7109375" style="1" customWidth="1"/>
    <col min="10638" max="10638" width="27.5703125" style="1" customWidth="1"/>
    <col min="10639" max="10639" width="16" style="1" customWidth="1"/>
    <col min="10640" max="10640" width="15" style="1" customWidth="1"/>
    <col min="10641" max="10641" width="14.140625" style="1" customWidth="1"/>
    <col min="10642" max="10890" width="9.140625" style="1"/>
    <col min="10891" max="10891" width="43.7109375" style="1" customWidth="1"/>
    <col min="10892" max="10892" width="48.28515625" style="1" customWidth="1"/>
    <col min="10893" max="10893" width="28.7109375" style="1" customWidth="1"/>
    <col min="10894" max="10894" width="27.5703125" style="1" customWidth="1"/>
    <col min="10895" max="10895" width="16" style="1" customWidth="1"/>
    <col min="10896" max="10896" width="15" style="1" customWidth="1"/>
    <col min="10897" max="10897" width="14.140625" style="1" customWidth="1"/>
    <col min="10898" max="11146" width="9.140625" style="1"/>
    <col min="11147" max="11147" width="43.7109375" style="1" customWidth="1"/>
    <col min="11148" max="11148" width="48.28515625" style="1" customWidth="1"/>
    <col min="11149" max="11149" width="28.7109375" style="1" customWidth="1"/>
    <col min="11150" max="11150" width="27.5703125" style="1" customWidth="1"/>
    <col min="11151" max="11151" width="16" style="1" customWidth="1"/>
    <col min="11152" max="11152" width="15" style="1" customWidth="1"/>
    <col min="11153" max="11153" width="14.140625" style="1" customWidth="1"/>
    <col min="11154" max="11402" width="9.140625" style="1"/>
    <col min="11403" max="11403" width="43.7109375" style="1" customWidth="1"/>
    <col min="11404" max="11404" width="48.28515625" style="1" customWidth="1"/>
    <col min="11405" max="11405" width="28.7109375" style="1" customWidth="1"/>
    <col min="11406" max="11406" width="27.5703125" style="1" customWidth="1"/>
    <col min="11407" max="11407" width="16" style="1" customWidth="1"/>
    <col min="11408" max="11408" width="15" style="1" customWidth="1"/>
    <col min="11409" max="11409" width="14.140625" style="1" customWidth="1"/>
    <col min="11410" max="11658" width="9.140625" style="1"/>
    <col min="11659" max="11659" width="43.7109375" style="1" customWidth="1"/>
    <col min="11660" max="11660" width="48.28515625" style="1" customWidth="1"/>
    <col min="11661" max="11661" width="28.7109375" style="1" customWidth="1"/>
    <col min="11662" max="11662" width="27.5703125" style="1" customWidth="1"/>
    <col min="11663" max="11663" width="16" style="1" customWidth="1"/>
    <col min="11664" max="11664" width="15" style="1" customWidth="1"/>
    <col min="11665" max="11665" width="14.140625" style="1" customWidth="1"/>
    <col min="11666" max="11914" width="9.140625" style="1"/>
    <col min="11915" max="11915" width="43.7109375" style="1" customWidth="1"/>
    <col min="11916" max="11916" width="48.28515625" style="1" customWidth="1"/>
    <col min="11917" max="11917" width="28.7109375" style="1" customWidth="1"/>
    <col min="11918" max="11918" width="27.5703125" style="1" customWidth="1"/>
    <col min="11919" max="11919" width="16" style="1" customWidth="1"/>
    <col min="11920" max="11920" width="15" style="1" customWidth="1"/>
    <col min="11921" max="11921" width="14.140625" style="1" customWidth="1"/>
    <col min="11922" max="12170" width="9.140625" style="1"/>
    <col min="12171" max="12171" width="43.7109375" style="1" customWidth="1"/>
    <col min="12172" max="12172" width="48.28515625" style="1" customWidth="1"/>
    <col min="12173" max="12173" width="28.7109375" style="1" customWidth="1"/>
    <col min="12174" max="12174" width="27.5703125" style="1" customWidth="1"/>
    <col min="12175" max="12175" width="16" style="1" customWidth="1"/>
    <col min="12176" max="12176" width="15" style="1" customWidth="1"/>
    <col min="12177" max="12177" width="14.140625" style="1" customWidth="1"/>
    <col min="12178" max="12426" width="9.140625" style="1"/>
    <col min="12427" max="12427" width="43.7109375" style="1" customWidth="1"/>
    <col min="12428" max="12428" width="48.28515625" style="1" customWidth="1"/>
    <col min="12429" max="12429" width="28.7109375" style="1" customWidth="1"/>
    <col min="12430" max="12430" width="27.5703125" style="1" customWidth="1"/>
    <col min="12431" max="12431" width="16" style="1" customWidth="1"/>
    <col min="12432" max="12432" width="15" style="1" customWidth="1"/>
    <col min="12433" max="12433" width="14.140625" style="1" customWidth="1"/>
    <col min="12434" max="12682" width="9.140625" style="1"/>
    <col min="12683" max="12683" width="43.7109375" style="1" customWidth="1"/>
    <col min="12684" max="12684" width="48.28515625" style="1" customWidth="1"/>
    <col min="12685" max="12685" width="28.7109375" style="1" customWidth="1"/>
    <col min="12686" max="12686" width="27.5703125" style="1" customWidth="1"/>
    <col min="12687" max="12687" width="16" style="1" customWidth="1"/>
    <col min="12688" max="12688" width="15" style="1" customWidth="1"/>
    <col min="12689" max="12689" width="14.140625" style="1" customWidth="1"/>
    <col min="12690" max="12938" width="9.140625" style="1"/>
    <col min="12939" max="12939" width="43.7109375" style="1" customWidth="1"/>
    <col min="12940" max="12940" width="48.28515625" style="1" customWidth="1"/>
    <col min="12941" max="12941" width="28.7109375" style="1" customWidth="1"/>
    <col min="12942" max="12942" width="27.5703125" style="1" customWidth="1"/>
    <col min="12943" max="12943" width="16" style="1" customWidth="1"/>
    <col min="12944" max="12944" width="15" style="1" customWidth="1"/>
    <col min="12945" max="12945" width="14.140625" style="1" customWidth="1"/>
    <col min="12946" max="13194" width="9.140625" style="1"/>
    <col min="13195" max="13195" width="43.7109375" style="1" customWidth="1"/>
    <col min="13196" max="13196" width="48.28515625" style="1" customWidth="1"/>
    <col min="13197" max="13197" width="28.7109375" style="1" customWidth="1"/>
    <col min="13198" max="13198" width="27.5703125" style="1" customWidth="1"/>
    <col min="13199" max="13199" width="16" style="1" customWidth="1"/>
    <col min="13200" max="13200" width="15" style="1" customWidth="1"/>
    <col min="13201" max="13201" width="14.140625" style="1" customWidth="1"/>
    <col min="13202" max="13450" width="9.140625" style="1"/>
    <col min="13451" max="13451" width="43.7109375" style="1" customWidth="1"/>
    <col min="13452" max="13452" width="48.28515625" style="1" customWidth="1"/>
    <col min="13453" max="13453" width="28.7109375" style="1" customWidth="1"/>
    <col min="13454" max="13454" width="27.5703125" style="1" customWidth="1"/>
    <col min="13455" max="13455" width="16" style="1" customWidth="1"/>
    <col min="13456" max="13456" width="15" style="1" customWidth="1"/>
    <col min="13457" max="13457" width="14.140625" style="1" customWidth="1"/>
    <col min="13458" max="13706" width="9.140625" style="1"/>
    <col min="13707" max="13707" width="43.7109375" style="1" customWidth="1"/>
    <col min="13708" max="13708" width="48.28515625" style="1" customWidth="1"/>
    <col min="13709" max="13709" width="28.7109375" style="1" customWidth="1"/>
    <col min="13710" max="13710" width="27.5703125" style="1" customWidth="1"/>
    <col min="13711" max="13711" width="16" style="1" customWidth="1"/>
    <col min="13712" max="13712" width="15" style="1" customWidth="1"/>
    <col min="13713" max="13713" width="14.140625" style="1" customWidth="1"/>
    <col min="13714" max="13962" width="9.140625" style="1"/>
    <col min="13963" max="13963" width="43.7109375" style="1" customWidth="1"/>
    <col min="13964" max="13964" width="48.28515625" style="1" customWidth="1"/>
    <col min="13965" max="13965" width="28.7109375" style="1" customWidth="1"/>
    <col min="13966" max="13966" width="27.5703125" style="1" customWidth="1"/>
    <col min="13967" max="13967" width="16" style="1" customWidth="1"/>
    <col min="13968" max="13968" width="15" style="1" customWidth="1"/>
    <col min="13969" max="13969" width="14.140625" style="1" customWidth="1"/>
    <col min="13970" max="14218" width="9.140625" style="1"/>
    <col min="14219" max="14219" width="43.7109375" style="1" customWidth="1"/>
    <col min="14220" max="14220" width="48.28515625" style="1" customWidth="1"/>
    <col min="14221" max="14221" width="28.7109375" style="1" customWidth="1"/>
    <col min="14222" max="14222" width="27.5703125" style="1" customWidth="1"/>
    <col min="14223" max="14223" width="16" style="1" customWidth="1"/>
    <col min="14224" max="14224" width="15" style="1" customWidth="1"/>
    <col min="14225" max="14225" width="14.140625" style="1" customWidth="1"/>
    <col min="14226" max="14474" width="9.140625" style="1"/>
    <col min="14475" max="14475" width="43.7109375" style="1" customWidth="1"/>
    <col min="14476" max="14476" width="48.28515625" style="1" customWidth="1"/>
    <col min="14477" max="14477" width="28.7109375" style="1" customWidth="1"/>
    <col min="14478" max="14478" width="27.5703125" style="1" customWidth="1"/>
    <col min="14479" max="14479" width="16" style="1" customWidth="1"/>
    <col min="14480" max="14480" width="15" style="1" customWidth="1"/>
    <col min="14481" max="14481" width="14.140625" style="1" customWidth="1"/>
    <col min="14482" max="14730" width="9.140625" style="1"/>
    <col min="14731" max="14731" width="43.7109375" style="1" customWidth="1"/>
    <col min="14732" max="14732" width="48.28515625" style="1" customWidth="1"/>
    <col min="14733" max="14733" width="28.7109375" style="1" customWidth="1"/>
    <col min="14734" max="14734" width="27.5703125" style="1" customWidth="1"/>
    <col min="14735" max="14735" width="16" style="1" customWidth="1"/>
    <col min="14736" max="14736" width="15" style="1" customWidth="1"/>
    <col min="14737" max="14737" width="14.140625" style="1" customWidth="1"/>
    <col min="14738" max="14986" width="9.140625" style="1"/>
    <col min="14987" max="14987" width="43.7109375" style="1" customWidth="1"/>
    <col min="14988" max="14988" width="48.28515625" style="1" customWidth="1"/>
    <col min="14989" max="14989" width="28.7109375" style="1" customWidth="1"/>
    <col min="14990" max="14990" width="27.5703125" style="1" customWidth="1"/>
    <col min="14991" max="14991" width="16" style="1" customWidth="1"/>
    <col min="14992" max="14992" width="15" style="1" customWidth="1"/>
    <col min="14993" max="14993" width="14.140625" style="1" customWidth="1"/>
    <col min="14994" max="15242" width="9.140625" style="1"/>
    <col min="15243" max="15243" width="43.7109375" style="1" customWidth="1"/>
    <col min="15244" max="15244" width="48.28515625" style="1" customWidth="1"/>
    <col min="15245" max="15245" width="28.7109375" style="1" customWidth="1"/>
    <col min="15246" max="15246" width="27.5703125" style="1" customWidth="1"/>
    <col min="15247" max="15247" width="16" style="1" customWidth="1"/>
    <col min="15248" max="15248" width="15" style="1" customWidth="1"/>
    <col min="15249" max="15249" width="14.140625" style="1" customWidth="1"/>
    <col min="15250" max="15498" width="9.140625" style="1"/>
    <col min="15499" max="15499" width="43.7109375" style="1" customWidth="1"/>
    <col min="15500" max="15500" width="48.28515625" style="1" customWidth="1"/>
    <col min="15501" max="15501" width="28.7109375" style="1" customWidth="1"/>
    <col min="15502" max="15502" width="27.5703125" style="1" customWidth="1"/>
    <col min="15503" max="15503" width="16" style="1" customWidth="1"/>
    <col min="15504" max="15504" width="15" style="1" customWidth="1"/>
    <col min="15505" max="15505" width="14.140625" style="1" customWidth="1"/>
    <col min="15506" max="15754" width="9.140625" style="1"/>
    <col min="15755" max="15755" width="43.7109375" style="1" customWidth="1"/>
    <col min="15756" max="15756" width="48.28515625" style="1" customWidth="1"/>
    <col min="15757" max="15757" width="28.7109375" style="1" customWidth="1"/>
    <col min="15758" max="15758" width="27.5703125" style="1" customWidth="1"/>
    <col min="15759" max="15759" width="16" style="1" customWidth="1"/>
    <col min="15760" max="15760" width="15" style="1" customWidth="1"/>
    <col min="15761" max="15761" width="14.140625" style="1" customWidth="1"/>
    <col min="15762" max="16010" width="9.140625" style="1"/>
    <col min="16011" max="16011" width="43.7109375" style="1" customWidth="1"/>
    <col min="16012" max="16012" width="48.28515625" style="1" customWidth="1"/>
    <col min="16013" max="16013" width="28.7109375" style="1" customWidth="1"/>
    <col min="16014" max="16014" width="27.5703125" style="1" customWidth="1"/>
    <col min="16015" max="16015" width="16" style="1" customWidth="1"/>
    <col min="16016" max="16016" width="15" style="1" customWidth="1"/>
    <col min="16017" max="16017" width="14.140625" style="1" customWidth="1"/>
    <col min="16018" max="16338" width="9.140625" style="1"/>
    <col min="16339" max="16342" width="8.85546875" style="1" customWidth="1"/>
    <col min="16343" max="16384" width="9.140625" style="1"/>
  </cols>
  <sheetData>
    <row r="1" spans="1:5" ht="138" customHeight="1" x14ac:dyDescent="0.35">
      <c r="A1" s="42" t="s">
        <v>151</v>
      </c>
      <c r="B1" s="42"/>
      <c r="C1" s="42"/>
      <c r="D1" s="42"/>
      <c r="E1" s="42"/>
    </row>
    <row r="2" spans="1:5" ht="30" hidden="1" x14ac:dyDescent="0.35">
      <c r="A2" s="2"/>
      <c r="B2" s="2"/>
      <c r="C2" s="2"/>
      <c r="D2" s="2"/>
      <c r="E2" s="30" t="s">
        <v>58</v>
      </c>
    </row>
    <row r="3" spans="1:5" ht="30" x14ac:dyDescent="0.35">
      <c r="A3" s="2"/>
      <c r="B3" s="2"/>
      <c r="C3" s="2"/>
      <c r="D3" s="2"/>
      <c r="E3" s="30" t="s">
        <v>58</v>
      </c>
    </row>
    <row r="4" spans="1:5" ht="123.75" customHeight="1" x14ac:dyDescent="0.35">
      <c r="A4" s="17" t="s">
        <v>0</v>
      </c>
      <c r="B4" s="17" t="s">
        <v>1</v>
      </c>
      <c r="C4" s="16" t="s">
        <v>2</v>
      </c>
      <c r="D4" s="16" t="s">
        <v>3</v>
      </c>
      <c r="E4" s="18" t="s">
        <v>4</v>
      </c>
    </row>
    <row r="5" spans="1:5" ht="25.15" customHeight="1" x14ac:dyDescent="0.35">
      <c r="A5" s="3">
        <v>1</v>
      </c>
      <c r="B5" s="3">
        <v>2</v>
      </c>
      <c r="C5" s="4">
        <v>3</v>
      </c>
      <c r="D5" s="4">
        <v>4</v>
      </c>
      <c r="E5" s="4">
        <v>5</v>
      </c>
    </row>
    <row r="6" spans="1:5" ht="54.75" customHeight="1" x14ac:dyDescent="0.35">
      <c r="A6" s="43" t="s">
        <v>25</v>
      </c>
      <c r="B6" s="44"/>
      <c r="C6" s="29">
        <f>C7+C63</f>
        <v>4251096.3</v>
      </c>
      <c r="D6" s="29">
        <f t="shared" ref="D6:E6" si="0">D7+D63</f>
        <v>8204694.3999999994</v>
      </c>
      <c r="E6" s="29">
        <f t="shared" si="0"/>
        <v>7466002.5</v>
      </c>
    </row>
    <row r="7" spans="1:5" s="33" customFormat="1" ht="117" customHeight="1" x14ac:dyDescent="0.35">
      <c r="A7" s="31" t="s">
        <v>26</v>
      </c>
      <c r="B7" s="36" t="s">
        <v>24</v>
      </c>
      <c r="C7" s="32">
        <f>C8+C25+C37+C41+C48+C52+C61</f>
        <v>2652332.5999999996</v>
      </c>
      <c r="D7" s="32">
        <f>D8+D25+D37+D41+D48+D52+D61</f>
        <v>6432847.1999999993</v>
      </c>
      <c r="E7" s="32">
        <f>E8+E25+E37+E41+E48+E52+E61</f>
        <v>5527677</v>
      </c>
    </row>
    <row r="8" spans="1:5" s="8" customFormat="1" ht="54.75" customHeight="1" x14ac:dyDescent="0.35">
      <c r="A8" s="34">
        <v>1</v>
      </c>
      <c r="B8" s="37" t="s">
        <v>5</v>
      </c>
      <c r="C8" s="35">
        <f>C9+C10+C11+C12+C13+C14+C15+C16+C17+C18+C19+C20+C21+C22+C23+C24</f>
        <v>669540</v>
      </c>
      <c r="D8" s="35">
        <f t="shared" ref="D8:E8" si="1">D9+D10+D11+D12+D13+D14+D15+D16+D17+D18+D19+D20+D21+D22+D23+D24</f>
        <v>2724304.6999999997</v>
      </c>
      <c r="E8" s="35">
        <f t="shared" si="1"/>
        <v>2495058.7999999998</v>
      </c>
    </row>
    <row r="9" spans="1:5" ht="85.5" customHeight="1" x14ac:dyDescent="0.35">
      <c r="A9" s="5" t="s">
        <v>59</v>
      </c>
      <c r="B9" s="38" t="s">
        <v>139</v>
      </c>
      <c r="C9" s="6">
        <v>32000</v>
      </c>
      <c r="D9" s="6">
        <v>811621.6</v>
      </c>
      <c r="E9" s="6">
        <v>955735.3</v>
      </c>
    </row>
    <row r="10" spans="1:5" ht="71.25" customHeight="1" x14ac:dyDescent="0.35">
      <c r="A10" s="7" t="s">
        <v>60</v>
      </c>
      <c r="B10" s="39" t="s">
        <v>146</v>
      </c>
      <c r="C10" s="6">
        <v>10000</v>
      </c>
      <c r="D10" s="6">
        <v>218723.9</v>
      </c>
      <c r="E10" s="6">
        <v>501276.1</v>
      </c>
    </row>
    <row r="11" spans="1:5" ht="63" customHeight="1" x14ac:dyDescent="0.35">
      <c r="A11" s="7" t="s">
        <v>61</v>
      </c>
      <c r="B11" s="39" t="s">
        <v>107</v>
      </c>
      <c r="C11" s="6">
        <v>100000</v>
      </c>
      <c r="D11" s="6">
        <v>164300</v>
      </c>
      <c r="E11" s="6">
        <v>0</v>
      </c>
    </row>
    <row r="12" spans="1:5" ht="65.25" customHeight="1" x14ac:dyDescent="0.35">
      <c r="A12" s="7" t="s">
        <v>62</v>
      </c>
      <c r="B12" s="39" t="s">
        <v>108</v>
      </c>
      <c r="C12" s="6">
        <v>100000</v>
      </c>
      <c r="D12" s="6">
        <v>73298.5</v>
      </c>
      <c r="E12" s="6">
        <v>0</v>
      </c>
    </row>
    <row r="13" spans="1:5" ht="65.25" customHeight="1" x14ac:dyDescent="0.35">
      <c r="A13" s="5" t="s">
        <v>63</v>
      </c>
      <c r="B13" s="38" t="s">
        <v>109</v>
      </c>
      <c r="C13" s="6">
        <v>98000</v>
      </c>
      <c r="D13" s="6">
        <v>152000</v>
      </c>
      <c r="E13" s="6">
        <v>25614.5</v>
      </c>
    </row>
    <row r="14" spans="1:5" ht="132" customHeight="1" x14ac:dyDescent="0.35">
      <c r="A14" s="7" t="s">
        <v>64</v>
      </c>
      <c r="B14" s="39" t="s">
        <v>110</v>
      </c>
      <c r="C14" s="6">
        <v>37500</v>
      </c>
      <c r="D14" s="6">
        <v>104096.4</v>
      </c>
      <c r="E14" s="6">
        <v>0</v>
      </c>
    </row>
    <row r="15" spans="1:5" ht="102" customHeight="1" x14ac:dyDescent="0.35">
      <c r="A15" s="7" t="s">
        <v>65</v>
      </c>
      <c r="B15" s="39" t="s">
        <v>140</v>
      </c>
      <c r="C15" s="6">
        <v>7500</v>
      </c>
      <c r="D15" s="6">
        <v>90252.2</v>
      </c>
      <c r="E15" s="6">
        <v>0</v>
      </c>
    </row>
    <row r="16" spans="1:5" ht="78" customHeight="1" x14ac:dyDescent="0.35">
      <c r="A16" s="7" t="s">
        <v>66</v>
      </c>
      <c r="B16" s="39" t="s">
        <v>147</v>
      </c>
      <c r="C16" s="6">
        <v>18000</v>
      </c>
      <c r="D16" s="6">
        <v>469537.2</v>
      </c>
      <c r="E16" s="6">
        <v>432432.9</v>
      </c>
    </row>
    <row r="17" spans="1:5" ht="55.5" customHeight="1" x14ac:dyDescent="0.35">
      <c r="A17" s="7" t="s">
        <v>67</v>
      </c>
      <c r="B17" s="39" t="s">
        <v>112</v>
      </c>
      <c r="C17" s="6">
        <v>5000</v>
      </c>
      <c r="D17" s="6">
        <v>105000</v>
      </c>
      <c r="E17" s="6">
        <v>160000</v>
      </c>
    </row>
    <row r="18" spans="1:5" ht="76.5" customHeight="1" x14ac:dyDescent="0.35">
      <c r="A18" s="7" t="s">
        <v>68</v>
      </c>
      <c r="B18" s="39" t="s">
        <v>111</v>
      </c>
      <c r="C18" s="6">
        <v>5000</v>
      </c>
      <c r="D18" s="6">
        <v>105000</v>
      </c>
      <c r="E18" s="6">
        <v>160000</v>
      </c>
    </row>
    <row r="19" spans="1:5" ht="74.25" customHeight="1" x14ac:dyDescent="0.35">
      <c r="A19" s="7" t="s">
        <v>69</v>
      </c>
      <c r="B19" s="39" t="s">
        <v>10</v>
      </c>
      <c r="C19" s="6">
        <v>5000</v>
      </c>
      <c r="D19" s="6">
        <v>105000</v>
      </c>
      <c r="E19" s="6">
        <v>160000</v>
      </c>
    </row>
    <row r="20" spans="1:5" ht="69.75" customHeight="1" x14ac:dyDescent="0.35">
      <c r="A20" s="7" t="s">
        <v>70</v>
      </c>
      <c r="B20" s="39" t="s">
        <v>148</v>
      </c>
      <c r="C20" s="6">
        <v>105000</v>
      </c>
      <c r="D20" s="6">
        <v>75000</v>
      </c>
      <c r="E20" s="6">
        <v>0</v>
      </c>
    </row>
    <row r="21" spans="1:5" ht="63" customHeight="1" x14ac:dyDescent="0.35">
      <c r="A21" s="7" t="s">
        <v>71</v>
      </c>
      <c r="B21" s="39" t="s">
        <v>141</v>
      </c>
      <c r="C21" s="6">
        <v>5000</v>
      </c>
      <c r="D21" s="6">
        <v>75000</v>
      </c>
      <c r="E21" s="6">
        <v>100000</v>
      </c>
    </row>
    <row r="22" spans="1:5" ht="76.5" customHeight="1" x14ac:dyDescent="0.35">
      <c r="A22" s="5" t="s">
        <v>72</v>
      </c>
      <c r="B22" s="38" t="s">
        <v>142</v>
      </c>
      <c r="C22" s="6">
        <v>100000</v>
      </c>
      <c r="D22" s="6">
        <v>55834.9</v>
      </c>
      <c r="E22" s="6">
        <v>0</v>
      </c>
    </row>
    <row r="23" spans="1:5" ht="105.75" customHeight="1" x14ac:dyDescent="0.35">
      <c r="A23" s="7" t="s">
        <v>73</v>
      </c>
      <c r="B23" s="39" t="s">
        <v>113</v>
      </c>
      <c r="C23" s="6">
        <v>36540</v>
      </c>
      <c r="D23" s="6">
        <v>67252.5</v>
      </c>
      <c r="E23" s="6">
        <v>0</v>
      </c>
    </row>
    <row r="24" spans="1:5" ht="58.5" customHeight="1" x14ac:dyDescent="0.35">
      <c r="A24" s="7" t="s">
        <v>74</v>
      </c>
      <c r="B24" s="39" t="s">
        <v>114</v>
      </c>
      <c r="C24" s="6">
        <v>5000</v>
      </c>
      <c r="D24" s="6">
        <v>52387.5</v>
      </c>
      <c r="E24" s="6">
        <v>0</v>
      </c>
    </row>
    <row r="25" spans="1:5" ht="80.25" customHeight="1" x14ac:dyDescent="0.35">
      <c r="A25" s="34" t="s">
        <v>6</v>
      </c>
      <c r="B25" s="37" t="s">
        <v>11</v>
      </c>
      <c r="C25" s="35">
        <f>C26+C27+C28+C29+C30+C31+C32+C33+C34+C35+C36</f>
        <v>303784.69999999995</v>
      </c>
      <c r="D25" s="35">
        <f t="shared" ref="D25:E25" si="2">D26+D27+D28+D29+D30+D31+D32+D33+D34+D35+D36</f>
        <v>575719.4</v>
      </c>
      <c r="E25" s="35">
        <f t="shared" si="2"/>
        <v>201565.40000000002</v>
      </c>
    </row>
    <row r="26" spans="1:5" ht="87" customHeight="1" x14ac:dyDescent="0.35">
      <c r="A26" s="7" t="s">
        <v>75</v>
      </c>
      <c r="B26" s="39" t="s">
        <v>115</v>
      </c>
      <c r="C26" s="6">
        <v>2478.8000000000002</v>
      </c>
      <c r="D26" s="6">
        <v>0</v>
      </c>
      <c r="E26" s="6">
        <v>0</v>
      </c>
    </row>
    <row r="27" spans="1:5" ht="107.25" customHeight="1" x14ac:dyDescent="0.35">
      <c r="A27" s="7" t="s">
        <v>76</v>
      </c>
      <c r="B27" s="38" t="s">
        <v>149</v>
      </c>
      <c r="C27" s="6">
        <v>57900</v>
      </c>
      <c r="D27" s="6">
        <v>0</v>
      </c>
      <c r="E27" s="6">
        <v>0</v>
      </c>
    </row>
    <row r="28" spans="1:5" ht="127.5" customHeight="1" x14ac:dyDescent="0.35">
      <c r="A28" s="7" t="s">
        <v>77</v>
      </c>
      <c r="B28" s="38" t="s">
        <v>150</v>
      </c>
      <c r="C28" s="6">
        <v>209280</v>
      </c>
      <c r="D28" s="6">
        <v>0</v>
      </c>
      <c r="E28" s="6">
        <v>0</v>
      </c>
    </row>
    <row r="29" spans="1:5" ht="107.25" customHeight="1" x14ac:dyDescent="0.35">
      <c r="A29" s="7" t="s">
        <v>78</v>
      </c>
      <c r="B29" s="38" t="s">
        <v>116</v>
      </c>
      <c r="C29" s="6">
        <v>1172.5999999999999</v>
      </c>
      <c r="D29" s="6">
        <v>74191</v>
      </c>
      <c r="E29" s="6">
        <v>7767.2</v>
      </c>
    </row>
    <row r="30" spans="1:5" ht="88.5" customHeight="1" x14ac:dyDescent="0.35">
      <c r="A30" s="7" t="s">
        <v>79</v>
      </c>
      <c r="B30" s="38" t="s">
        <v>117</v>
      </c>
      <c r="C30" s="6">
        <v>6200</v>
      </c>
      <c r="D30" s="6">
        <v>0</v>
      </c>
      <c r="E30" s="6">
        <v>0</v>
      </c>
    </row>
    <row r="31" spans="1:5" ht="72.75" customHeight="1" x14ac:dyDescent="0.35">
      <c r="A31" s="7" t="s">
        <v>80</v>
      </c>
      <c r="B31" s="38" t="s">
        <v>118</v>
      </c>
      <c r="C31" s="6">
        <v>13000</v>
      </c>
      <c r="D31" s="6">
        <v>278970.5</v>
      </c>
      <c r="E31" s="6">
        <v>0</v>
      </c>
    </row>
    <row r="32" spans="1:5" ht="79.5" customHeight="1" x14ac:dyDescent="0.35">
      <c r="A32" s="7" t="s">
        <v>81</v>
      </c>
      <c r="B32" s="38" t="s">
        <v>119</v>
      </c>
      <c r="C32" s="6">
        <v>5753.3</v>
      </c>
      <c r="D32" s="6">
        <v>200000</v>
      </c>
      <c r="E32" s="6">
        <v>132746.70000000001</v>
      </c>
    </row>
    <row r="33" spans="1:5" ht="83.25" customHeight="1" x14ac:dyDescent="0.35">
      <c r="A33" s="7" t="s">
        <v>82</v>
      </c>
      <c r="B33" s="38" t="s">
        <v>120</v>
      </c>
      <c r="C33" s="6">
        <v>0</v>
      </c>
      <c r="D33" s="6">
        <v>1266.9000000000001</v>
      </c>
      <c r="E33" s="6">
        <v>36166.199999999997</v>
      </c>
    </row>
    <row r="34" spans="1:5" ht="114.75" customHeight="1" x14ac:dyDescent="0.35">
      <c r="A34" s="7" t="s">
        <v>83</v>
      </c>
      <c r="B34" s="38" t="s">
        <v>138</v>
      </c>
      <c r="C34" s="6">
        <v>0</v>
      </c>
      <c r="D34" s="6">
        <v>12245.1</v>
      </c>
      <c r="E34" s="6">
        <v>24885.3</v>
      </c>
    </row>
    <row r="35" spans="1:5" ht="135.75" customHeight="1" x14ac:dyDescent="0.35">
      <c r="A35" s="7" t="s">
        <v>84</v>
      </c>
      <c r="B35" s="38" t="s">
        <v>121</v>
      </c>
      <c r="C35" s="6">
        <v>8000</v>
      </c>
      <c r="D35" s="6">
        <v>0</v>
      </c>
      <c r="E35" s="6">
        <v>0</v>
      </c>
    </row>
    <row r="36" spans="1:5" ht="108" customHeight="1" x14ac:dyDescent="0.35">
      <c r="A36" s="7" t="s">
        <v>85</v>
      </c>
      <c r="B36" s="38" t="s">
        <v>122</v>
      </c>
      <c r="C36" s="6">
        <v>0</v>
      </c>
      <c r="D36" s="6">
        <v>9045.9</v>
      </c>
      <c r="E36" s="6">
        <v>0</v>
      </c>
    </row>
    <row r="37" spans="1:5" ht="54" x14ac:dyDescent="0.35">
      <c r="A37" s="34" t="s">
        <v>7</v>
      </c>
      <c r="B37" s="37" t="s">
        <v>12</v>
      </c>
      <c r="C37" s="35">
        <f>C38+C39+C40</f>
        <v>28257.200000000001</v>
      </c>
      <c r="D37" s="35">
        <f t="shared" ref="D37:E37" si="3">D38+D39+D40</f>
        <v>161000</v>
      </c>
      <c r="E37" s="35">
        <f t="shared" si="3"/>
        <v>119000</v>
      </c>
    </row>
    <row r="38" spans="1:5" ht="135.75" customHeight="1" x14ac:dyDescent="0.35">
      <c r="A38" s="7" t="s">
        <v>86</v>
      </c>
      <c r="B38" s="39" t="s">
        <v>13</v>
      </c>
      <c r="C38" s="6">
        <v>8257.2000000000007</v>
      </c>
      <c r="D38" s="6">
        <v>0</v>
      </c>
      <c r="E38" s="6">
        <v>0</v>
      </c>
    </row>
    <row r="39" spans="1:5" ht="94.5" customHeight="1" x14ac:dyDescent="0.35">
      <c r="A39" s="7" t="s">
        <v>87</v>
      </c>
      <c r="B39" s="39" t="s">
        <v>14</v>
      </c>
      <c r="C39" s="6">
        <v>10000</v>
      </c>
      <c r="D39" s="6">
        <v>11000</v>
      </c>
      <c r="E39" s="6">
        <v>29000</v>
      </c>
    </row>
    <row r="40" spans="1:5" ht="93.75" customHeight="1" x14ac:dyDescent="0.35">
      <c r="A40" s="7" t="s">
        <v>88</v>
      </c>
      <c r="B40" s="39" t="s">
        <v>15</v>
      </c>
      <c r="C40" s="6">
        <v>10000</v>
      </c>
      <c r="D40" s="6">
        <v>150000</v>
      </c>
      <c r="E40" s="6">
        <v>90000</v>
      </c>
    </row>
    <row r="41" spans="1:5" ht="60.75" customHeight="1" x14ac:dyDescent="0.35">
      <c r="A41" s="34" t="s">
        <v>16</v>
      </c>
      <c r="B41" s="37" t="s">
        <v>17</v>
      </c>
      <c r="C41" s="35">
        <f>C42+C43+C44+C45+C46+C47</f>
        <v>1058277.7999999998</v>
      </c>
      <c r="D41" s="35">
        <f t="shared" ref="D41:E41" si="4">D42+D43+D44+D45+D46+D47</f>
        <v>2793905.3</v>
      </c>
      <c r="E41" s="35">
        <f t="shared" si="4"/>
        <v>2712052.8</v>
      </c>
    </row>
    <row r="42" spans="1:5" s="8" customFormat="1" ht="50.25" customHeight="1" x14ac:dyDescent="0.35">
      <c r="A42" s="7" t="s">
        <v>89</v>
      </c>
      <c r="B42" s="40" t="s">
        <v>18</v>
      </c>
      <c r="C42" s="6">
        <v>90000</v>
      </c>
      <c r="D42" s="6">
        <v>1156276.7</v>
      </c>
      <c r="E42" s="6">
        <v>2662052.7999999998</v>
      </c>
    </row>
    <row r="43" spans="1:5" ht="102" customHeight="1" x14ac:dyDescent="0.35">
      <c r="A43" s="7" t="s">
        <v>90</v>
      </c>
      <c r="B43" s="40" t="s">
        <v>123</v>
      </c>
      <c r="C43" s="6">
        <v>0</v>
      </c>
      <c r="D43" s="6">
        <v>0</v>
      </c>
      <c r="E43" s="6">
        <v>50000</v>
      </c>
    </row>
    <row r="44" spans="1:5" ht="72.75" customHeight="1" x14ac:dyDescent="0.35">
      <c r="A44" s="9" t="s">
        <v>91</v>
      </c>
      <c r="B44" s="40" t="s">
        <v>124</v>
      </c>
      <c r="C44" s="6">
        <v>343318.1</v>
      </c>
      <c r="D44" s="6">
        <v>295585.40000000002</v>
      </c>
      <c r="E44" s="6">
        <v>0</v>
      </c>
    </row>
    <row r="45" spans="1:5" s="10" customFormat="1" ht="93" customHeight="1" x14ac:dyDescent="0.35">
      <c r="A45" s="7" t="s">
        <v>92</v>
      </c>
      <c r="B45" s="39" t="s">
        <v>125</v>
      </c>
      <c r="C45" s="6">
        <v>106267.6</v>
      </c>
      <c r="D45" s="6">
        <v>0</v>
      </c>
      <c r="E45" s="6">
        <v>0</v>
      </c>
    </row>
    <row r="46" spans="1:5" s="11" customFormat="1" ht="75" customHeight="1" x14ac:dyDescent="0.35">
      <c r="A46" s="7" t="s">
        <v>93</v>
      </c>
      <c r="B46" s="39" t="s">
        <v>126</v>
      </c>
      <c r="C46" s="6">
        <v>513692.1</v>
      </c>
      <c r="D46" s="6">
        <v>1186307.8999999999</v>
      </c>
      <c r="E46" s="6">
        <v>0</v>
      </c>
    </row>
    <row r="47" spans="1:5" s="10" customFormat="1" ht="109.5" customHeight="1" x14ac:dyDescent="0.35">
      <c r="A47" s="7" t="s">
        <v>94</v>
      </c>
      <c r="B47" s="39" t="s">
        <v>19</v>
      </c>
      <c r="C47" s="6">
        <v>5000</v>
      </c>
      <c r="D47" s="6">
        <v>155735.29999999999</v>
      </c>
      <c r="E47" s="6">
        <v>0</v>
      </c>
    </row>
    <row r="48" spans="1:5" ht="76.5" customHeight="1" x14ac:dyDescent="0.35">
      <c r="A48" s="34" t="s">
        <v>8</v>
      </c>
      <c r="B48" s="37" t="s">
        <v>20</v>
      </c>
      <c r="C48" s="35">
        <f>C49+C50+C51</f>
        <v>359350</v>
      </c>
      <c r="D48" s="35">
        <f t="shared" ref="D48:E48" si="5">D49+D50+D51</f>
        <v>20500</v>
      </c>
      <c r="E48" s="35">
        <f t="shared" si="5"/>
        <v>0</v>
      </c>
    </row>
    <row r="49" spans="1:5" s="11" customFormat="1" ht="72.75" customHeight="1" x14ac:dyDescent="0.35">
      <c r="A49" s="7" t="s">
        <v>95</v>
      </c>
      <c r="B49" s="39" t="s">
        <v>127</v>
      </c>
      <c r="C49" s="6">
        <v>279350</v>
      </c>
      <c r="D49" s="6">
        <v>0</v>
      </c>
      <c r="E49" s="6">
        <v>0</v>
      </c>
    </row>
    <row r="50" spans="1:5" s="11" customFormat="1" ht="74.25" customHeight="1" x14ac:dyDescent="0.35">
      <c r="A50" s="7" t="s">
        <v>96</v>
      </c>
      <c r="B50" s="39" t="s">
        <v>128</v>
      </c>
      <c r="C50" s="6">
        <v>80000</v>
      </c>
      <c r="D50" s="6">
        <v>20000</v>
      </c>
      <c r="E50" s="6">
        <v>0</v>
      </c>
    </row>
    <row r="51" spans="1:5" s="10" customFormat="1" ht="81" customHeight="1" x14ac:dyDescent="0.35">
      <c r="A51" s="7" t="s">
        <v>97</v>
      </c>
      <c r="B51" s="39" t="s">
        <v>129</v>
      </c>
      <c r="C51" s="6">
        <v>0</v>
      </c>
      <c r="D51" s="6">
        <v>500</v>
      </c>
      <c r="E51" s="6">
        <v>0</v>
      </c>
    </row>
    <row r="52" spans="1:5" ht="78.75" customHeight="1" x14ac:dyDescent="0.35">
      <c r="A52" s="34" t="s">
        <v>9</v>
      </c>
      <c r="B52" s="37" t="s">
        <v>21</v>
      </c>
      <c r="C52" s="35">
        <f>C53+C54+C55+C56+C57+C58+C59+C60</f>
        <v>204672.40000000002</v>
      </c>
      <c r="D52" s="35">
        <f t="shared" ref="D52:E52" si="6">D53+D54+D55+D56+D57+D58+D59+D60</f>
        <v>113896.3</v>
      </c>
      <c r="E52" s="35">
        <f t="shared" si="6"/>
        <v>0</v>
      </c>
    </row>
    <row r="53" spans="1:5" ht="55.5" x14ac:dyDescent="0.35">
      <c r="A53" s="12" t="s">
        <v>98</v>
      </c>
      <c r="B53" s="41" t="s">
        <v>130</v>
      </c>
      <c r="C53" s="6">
        <v>33917.5</v>
      </c>
      <c r="D53" s="6">
        <v>34592.699999999997</v>
      </c>
      <c r="E53" s="6">
        <v>0</v>
      </c>
    </row>
    <row r="54" spans="1:5" ht="70.5" customHeight="1" x14ac:dyDescent="0.35">
      <c r="A54" s="12" t="s">
        <v>99</v>
      </c>
      <c r="B54" s="41" t="s">
        <v>131</v>
      </c>
      <c r="C54" s="6">
        <v>55934.6</v>
      </c>
      <c r="D54" s="6">
        <v>0</v>
      </c>
      <c r="E54" s="6">
        <v>0</v>
      </c>
    </row>
    <row r="55" spans="1:5" ht="90.75" customHeight="1" x14ac:dyDescent="0.35">
      <c r="A55" s="7" t="s">
        <v>100</v>
      </c>
      <c r="B55" s="39" t="s">
        <v>132</v>
      </c>
      <c r="C55" s="6">
        <v>53355.5</v>
      </c>
      <c r="D55" s="6">
        <v>0</v>
      </c>
      <c r="E55" s="6">
        <v>0</v>
      </c>
    </row>
    <row r="56" spans="1:5" ht="81" customHeight="1" x14ac:dyDescent="0.35">
      <c r="A56" s="7" t="s">
        <v>101</v>
      </c>
      <c r="B56" s="39" t="s">
        <v>133</v>
      </c>
      <c r="C56" s="6">
        <v>25371.599999999999</v>
      </c>
      <c r="D56" s="6">
        <v>0</v>
      </c>
      <c r="E56" s="6">
        <v>0</v>
      </c>
    </row>
    <row r="57" spans="1:5" ht="87" customHeight="1" x14ac:dyDescent="0.35">
      <c r="A57" s="7" t="s">
        <v>102</v>
      </c>
      <c r="B57" s="39" t="s">
        <v>134</v>
      </c>
      <c r="C57" s="6">
        <v>4000</v>
      </c>
      <c r="D57" s="6">
        <v>39651.800000000003</v>
      </c>
      <c r="E57" s="6">
        <v>0</v>
      </c>
    </row>
    <row r="58" spans="1:5" ht="84.75" customHeight="1" x14ac:dyDescent="0.35">
      <c r="A58" s="7" t="s">
        <v>103</v>
      </c>
      <c r="B58" s="39" t="s">
        <v>135</v>
      </c>
      <c r="C58" s="6">
        <v>3500</v>
      </c>
      <c r="D58" s="6">
        <v>39651.800000000003</v>
      </c>
      <c r="E58" s="6">
        <v>0</v>
      </c>
    </row>
    <row r="59" spans="1:5" ht="83.25" customHeight="1" x14ac:dyDescent="0.35">
      <c r="A59" s="7" t="s">
        <v>104</v>
      </c>
      <c r="B59" s="41" t="s">
        <v>136</v>
      </c>
      <c r="C59" s="6">
        <v>2458.1999999999998</v>
      </c>
      <c r="D59" s="6">
        <v>0</v>
      </c>
      <c r="E59" s="6">
        <v>0</v>
      </c>
    </row>
    <row r="60" spans="1:5" ht="103.5" customHeight="1" x14ac:dyDescent="0.35">
      <c r="A60" s="12" t="s">
        <v>105</v>
      </c>
      <c r="B60" s="39" t="s">
        <v>137</v>
      </c>
      <c r="C60" s="6">
        <v>26135</v>
      </c>
      <c r="D60" s="6">
        <v>0</v>
      </c>
      <c r="E60" s="6">
        <v>0</v>
      </c>
    </row>
    <row r="61" spans="1:5" ht="84" customHeight="1" x14ac:dyDescent="0.35">
      <c r="A61" s="34">
        <v>7</v>
      </c>
      <c r="B61" s="37" t="s">
        <v>22</v>
      </c>
      <c r="C61" s="35">
        <f>C62</f>
        <v>28450.5</v>
      </c>
      <c r="D61" s="35">
        <f t="shared" ref="D61:E61" si="7">D62</f>
        <v>43521.5</v>
      </c>
      <c r="E61" s="35">
        <f t="shared" si="7"/>
        <v>0</v>
      </c>
    </row>
    <row r="62" spans="1:5" ht="95.25" customHeight="1" x14ac:dyDescent="0.35">
      <c r="A62" s="7" t="s">
        <v>106</v>
      </c>
      <c r="B62" s="39" t="s">
        <v>23</v>
      </c>
      <c r="C62" s="6">
        <v>28450.5</v>
      </c>
      <c r="D62" s="6">
        <v>43521.5</v>
      </c>
      <c r="E62" s="6">
        <v>0</v>
      </c>
    </row>
    <row r="63" spans="1:5" ht="187.5" customHeight="1" x14ac:dyDescent="0.35">
      <c r="A63" s="19" t="s">
        <v>27</v>
      </c>
      <c r="B63" s="20" t="s">
        <v>28</v>
      </c>
      <c r="C63" s="21">
        <f>C64</f>
        <v>1598763.7</v>
      </c>
      <c r="D63" s="21">
        <f>D64</f>
        <v>1771847.2</v>
      </c>
      <c r="E63" s="21">
        <f t="shared" ref="E63" si="8">E64</f>
        <v>1938325.5</v>
      </c>
    </row>
    <row r="64" spans="1:5" ht="73.5" customHeight="1" x14ac:dyDescent="0.35">
      <c r="A64" s="22">
        <v>1</v>
      </c>
      <c r="B64" s="23" t="s">
        <v>29</v>
      </c>
      <c r="C64" s="24">
        <f>SUM(C65:C89)</f>
        <v>1598763.7</v>
      </c>
      <c r="D64" s="24">
        <f>SUM(D65:D89)</f>
        <v>1771847.2</v>
      </c>
      <c r="E64" s="24">
        <f t="shared" ref="E64" si="9">SUM(E65:E89)</f>
        <v>1938325.5</v>
      </c>
    </row>
    <row r="65" spans="1:5" ht="61.5" x14ac:dyDescent="0.35">
      <c r="A65" s="25">
        <v>1</v>
      </c>
      <c r="B65" s="26" t="s">
        <v>143</v>
      </c>
      <c r="C65" s="27">
        <v>62691.8</v>
      </c>
      <c r="D65" s="27">
        <v>0</v>
      </c>
      <c r="E65" s="27">
        <v>0</v>
      </c>
    </row>
    <row r="66" spans="1:5" ht="61.5" x14ac:dyDescent="0.35">
      <c r="A66" s="25">
        <v>2</v>
      </c>
      <c r="B66" s="26" t="s">
        <v>30</v>
      </c>
      <c r="C66" s="27">
        <v>460647.1</v>
      </c>
      <c r="D66" s="27">
        <v>167421.70000000001</v>
      </c>
      <c r="E66" s="27">
        <v>0</v>
      </c>
    </row>
    <row r="67" spans="1:5" ht="61.5" x14ac:dyDescent="0.35">
      <c r="A67" s="25">
        <v>3</v>
      </c>
      <c r="B67" s="26" t="s">
        <v>31</v>
      </c>
      <c r="C67" s="27">
        <v>372551.4</v>
      </c>
      <c r="D67" s="27">
        <v>642045.6</v>
      </c>
      <c r="E67" s="27">
        <v>779936.4</v>
      </c>
    </row>
    <row r="68" spans="1:5" ht="92.25" x14ac:dyDescent="0.35">
      <c r="A68" s="25">
        <v>4</v>
      </c>
      <c r="B68" s="26" t="s">
        <v>32</v>
      </c>
      <c r="C68" s="27">
        <v>300162.7</v>
      </c>
      <c r="D68" s="27">
        <v>0</v>
      </c>
      <c r="E68" s="27">
        <v>0</v>
      </c>
    </row>
    <row r="69" spans="1:5" ht="92.25" x14ac:dyDescent="0.35">
      <c r="A69" s="25">
        <v>5</v>
      </c>
      <c r="B69" s="26" t="s">
        <v>33</v>
      </c>
      <c r="C69" s="27">
        <v>15600</v>
      </c>
      <c r="D69" s="27">
        <v>94729.9</v>
      </c>
      <c r="E69" s="27">
        <v>93908.800000000003</v>
      </c>
    </row>
    <row r="70" spans="1:5" ht="123" x14ac:dyDescent="0.35">
      <c r="A70" s="25">
        <v>6</v>
      </c>
      <c r="B70" s="26" t="s">
        <v>34</v>
      </c>
      <c r="C70" s="27">
        <v>15427.4</v>
      </c>
      <c r="D70" s="27">
        <v>0</v>
      </c>
      <c r="E70" s="27">
        <v>0</v>
      </c>
    </row>
    <row r="71" spans="1:5" ht="123" x14ac:dyDescent="0.35">
      <c r="A71" s="25">
        <v>7</v>
      </c>
      <c r="B71" s="26" t="s">
        <v>35</v>
      </c>
      <c r="C71" s="27">
        <v>0</v>
      </c>
      <c r="D71" s="27">
        <v>0</v>
      </c>
      <c r="E71" s="27">
        <v>250</v>
      </c>
    </row>
    <row r="72" spans="1:5" ht="92.25" x14ac:dyDescent="0.35">
      <c r="A72" s="25">
        <v>8</v>
      </c>
      <c r="B72" s="26" t="s">
        <v>36</v>
      </c>
      <c r="C72" s="27">
        <v>324.39999999999998</v>
      </c>
      <c r="D72" s="27">
        <v>0</v>
      </c>
      <c r="E72" s="27">
        <v>0</v>
      </c>
    </row>
    <row r="73" spans="1:5" ht="61.5" x14ac:dyDescent="0.35">
      <c r="A73" s="25">
        <v>9</v>
      </c>
      <c r="B73" s="26" t="s">
        <v>37</v>
      </c>
      <c r="C73" s="27">
        <v>100639.6</v>
      </c>
      <c r="D73" s="27">
        <v>8655.2000000000007</v>
      </c>
      <c r="E73" s="27">
        <v>148178.6</v>
      </c>
    </row>
    <row r="74" spans="1:5" ht="92.25" x14ac:dyDescent="0.35">
      <c r="A74" s="25">
        <v>10</v>
      </c>
      <c r="B74" s="26" t="s">
        <v>38</v>
      </c>
      <c r="C74" s="27">
        <v>11195.8</v>
      </c>
      <c r="D74" s="27">
        <v>0</v>
      </c>
      <c r="E74" s="27">
        <v>0</v>
      </c>
    </row>
    <row r="75" spans="1:5" ht="123" x14ac:dyDescent="0.35">
      <c r="A75" s="25">
        <v>11</v>
      </c>
      <c r="B75" s="26" t="s">
        <v>39</v>
      </c>
      <c r="C75" s="27">
        <v>5950</v>
      </c>
      <c r="D75" s="27">
        <v>0</v>
      </c>
      <c r="E75" s="27">
        <v>0</v>
      </c>
    </row>
    <row r="76" spans="1:5" ht="92.25" x14ac:dyDescent="0.35">
      <c r="A76" s="25">
        <v>12</v>
      </c>
      <c r="B76" s="26" t="s">
        <v>40</v>
      </c>
      <c r="C76" s="27">
        <v>45102.2</v>
      </c>
      <c r="D76" s="27">
        <v>0</v>
      </c>
      <c r="E76" s="27">
        <v>0</v>
      </c>
    </row>
    <row r="77" spans="1:5" ht="92.25" x14ac:dyDescent="0.35">
      <c r="A77" s="25">
        <v>13</v>
      </c>
      <c r="B77" s="26" t="s">
        <v>41</v>
      </c>
      <c r="C77" s="27">
        <v>60829</v>
      </c>
      <c r="D77" s="27">
        <v>0</v>
      </c>
      <c r="E77" s="27">
        <v>0</v>
      </c>
    </row>
    <row r="78" spans="1:5" ht="92.25" x14ac:dyDescent="0.35">
      <c r="A78" s="25">
        <v>14</v>
      </c>
      <c r="B78" s="26" t="s">
        <v>42</v>
      </c>
      <c r="C78" s="27">
        <v>31018.7</v>
      </c>
      <c r="D78" s="27">
        <v>0</v>
      </c>
      <c r="E78" s="27">
        <v>0</v>
      </c>
    </row>
    <row r="79" spans="1:5" ht="123" x14ac:dyDescent="0.35">
      <c r="A79" s="25">
        <v>15</v>
      </c>
      <c r="B79" s="26" t="s">
        <v>43</v>
      </c>
      <c r="C79" s="27">
        <v>24432.1</v>
      </c>
      <c r="D79" s="27">
        <v>0</v>
      </c>
      <c r="E79" s="27">
        <v>0</v>
      </c>
    </row>
    <row r="80" spans="1:5" ht="92.25" x14ac:dyDescent="0.35">
      <c r="A80" s="25">
        <v>16</v>
      </c>
      <c r="B80" s="26" t="s">
        <v>44</v>
      </c>
      <c r="C80" s="27">
        <v>382.4</v>
      </c>
      <c r="D80" s="27">
        <v>0</v>
      </c>
      <c r="E80" s="27">
        <v>0</v>
      </c>
    </row>
    <row r="81" spans="1:5" ht="92.25" x14ac:dyDescent="0.35">
      <c r="A81" s="25">
        <v>17</v>
      </c>
      <c r="B81" s="26" t="s">
        <v>45</v>
      </c>
      <c r="C81" s="27">
        <v>1450</v>
      </c>
      <c r="D81" s="27">
        <v>0</v>
      </c>
      <c r="E81" s="27">
        <v>19084.7</v>
      </c>
    </row>
    <row r="82" spans="1:5" ht="92.25" x14ac:dyDescent="0.35">
      <c r="A82" s="25">
        <v>18</v>
      </c>
      <c r="B82" s="26" t="s">
        <v>46</v>
      </c>
      <c r="C82" s="27">
        <v>1450</v>
      </c>
      <c r="D82" s="27">
        <v>0</v>
      </c>
      <c r="E82" s="27">
        <v>28820</v>
      </c>
    </row>
    <row r="83" spans="1:5" ht="92.25" x14ac:dyDescent="0.35">
      <c r="A83" s="25">
        <v>19</v>
      </c>
      <c r="B83" s="26" t="s">
        <v>47</v>
      </c>
      <c r="C83" s="27">
        <v>1100</v>
      </c>
      <c r="D83" s="27">
        <v>0</v>
      </c>
      <c r="E83" s="27">
        <v>29200.3</v>
      </c>
    </row>
    <row r="84" spans="1:5" ht="92.25" x14ac:dyDescent="0.35">
      <c r="A84" s="25">
        <v>20</v>
      </c>
      <c r="B84" s="26" t="s">
        <v>48</v>
      </c>
      <c r="C84" s="27">
        <v>1750</v>
      </c>
      <c r="D84" s="27">
        <v>0</v>
      </c>
      <c r="E84" s="27">
        <v>28643.7</v>
      </c>
    </row>
    <row r="85" spans="1:5" ht="61.5" x14ac:dyDescent="0.35">
      <c r="A85" s="25">
        <v>21</v>
      </c>
      <c r="B85" s="26" t="s">
        <v>49</v>
      </c>
      <c r="C85" s="27">
        <v>2000</v>
      </c>
      <c r="D85" s="27">
        <v>0</v>
      </c>
      <c r="E85" s="27">
        <v>0</v>
      </c>
    </row>
    <row r="86" spans="1:5" ht="92.25" x14ac:dyDescent="0.35">
      <c r="A86" s="25">
        <v>22</v>
      </c>
      <c r="B86" s="26" t="s">
        <v>50</v>
      </c>
      <c r="C86" s="27">
        <v>0</v>
      </c>
      <c r="D86" s="27">
        <v>1632.4</v>
      </c>
      <c r="E86" s="27">
        <v>0</v>
      </c>
    </row>
    <row r="87" spans="1:5" ht="92.25" x14ac:dyDescent="0.35">
      <c r="A87" s="25">
        <v>23</v>
      </c>
      <c r="B87" s="26" t="s">
        <v>51</v>
      </c>
      <c r="C87" s="27">
        <v>0</v>
      </c>
      <c r="D87" s="27">
        <v>1752.2</v>
      </c>
      <c r="E87" s="27">
        <v>0</v>
      </c>
    </row>
    <row r="88" spans="1:5" ht="92.25" x14ac:dyDescent="0.35">
      <c r="A88" s="25">
        <v>24</v>
      </c>
      <c r="B88" s="26" t="s">
        <v>52</v>
      </c>
      <c r="C88" s="27">
        <v>0</v>
      </c>
      <c r="D88" s="27">
        <v>2180.5</v>
      </c>
      <c r="E88" s="27">
        <v>0</v>
      </c>
    </row>
    <row r="89" spans="1:5" ht="57" customHeight="1" x14ac:dyDescent="0.35">
      <c r="A89" s="25">
        <v>25</v>
      </c>
      <c r="B89" s="26" t="s">
        <v>53</v>
      </c>
      <c r="C89" s="27">
        <f>C90+C91+C92</f>
        <v>84059.099999999991</v>
      </c>
      <c r="D89" s="27">
        <f t="shared" ref="D89:E89" si="10">D90+D91+D92</f>
        <v>853429.7</v>
      </c>
      <c r="E89" s="27">
        <f t="shared" si="10"/>
        <v>810303</v>
      </c>
    </row>
    <row r="90" spans="1:5" ht="61.5" x14ac:dyDescent="0.35">
      <c r="A90" s="28" t="s">
        <v>54</v>
      </c>
      <c r="B90" s="26" t="s">
        <v>55</v>
      </c>
      <c r="C90" s="27">
        <v>0</v>
      </c>
      <c r="D90" s="27">
        <v>209265.3</v>
      </c>
      <c r="E90" s="27">
        <v>201875.20000000001</v>
      </c>
    </row>
    <row r="91" spans="1:5" ht="30.75" x14ac:dyDescent="0.35">
      <c r="A91" s="25" t="s">
        <v>56</v>
      </c>
      <c r="B91" s="26" t="s">
        <v>144</v>
      </c>
      <c r="C91" s="27">
        <v>78626.399999999994</v>
      </c>
      <c r="D91" s="27">
        <v>531642.9</v>
      </c>
      <c r="E91" s="27">
        <v>508427.8</v>
      </c>
    </row>
    <row r="92" spans="1:5" ht="61.5" x14ac:dyDescent="0.35">
      <c r="A92" s="25" t="s">
        <v>57</v>
      </c>
      <c r="B92" s="26" t="s">
        <v>145</v>
      </c>
      <c r="C92" s="27">
        <v>5432.7</v>
      </c>
      <c r="D92" s="27">
        <v>112521.5</v>
      </c>
      <c r="E92" s="27">
        <v>100000</v>
      </c>
    </row>
  </sheetData>
  <mergeCells count="2">
    <mergeCell ref="A1:E1"/>
    <mergeCell ref="A6:B6"/>
  </mergeCells>
  <printOptions horizontalCentered="1"/>
  <pageMargins left="0" right="0" top="0" bottom="0" header="0.31496062992125984" footer="0.19685039370078741"/>
  <pageSetup paperSize="8" scale="62" fitToHeight="6" orientation="portrait" r:id="rId1"/>
  <headerFooter>
    <oddFooter>&amp;R&amp;24&amp;P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Протокол!Заголовки_для_печати</vt:lpstr>
    </vt:vector>
  </TitlesOfParts>
  <Company>Минфин 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Шлякова Марина Васильевна</dc:creator>
  <cp:lastModifiedBy>Nilova, Ekaterina V.</cp:lastModifiedBy>
  <cp:lastPrinted>2016-09-23T11:08:31Z</cp:lastPrinted>
  <dcterms:created xsi:type="dcterms:W3CDTF">2016-09-15T02:08:59Z</dcterms:created>
  <dcterms:modified xsi:type="dcterms:W3CDTF">2016-10-07T17:28:18Z</dcterms:modified>
</cp:coreProperties>
</file>